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58" documentId="120_S{2AC9BD13-BADA-5192-A53E-5A8FF88502F6}" xr6:coauthVersionLast="47" xr6:coauthVersionMax="47" xr10:uidLastSave="{3CBF4ED9-C01F-4FBC-A39A-8E1B10B3587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D2" i="3"/>
  <c r="D3" i="3"/>
  <c r="L3" i="4"/>
  <c r="L4" i="4"/>
  <c r="L5" i="4"/>
  <c r="L6" i="4"/>
  <c r="L7" i="4"/>
  <c r="L8" i="4"/>
  <c r="L9" i="4"/>
  <c r="L10" i="4"/>
  <c r="L11" i="4"/>
  <c r="L12" i="4"/>
  <c r="L13" i="4"/>
  <c r="L14" i="4"/>
  <c r="L15" i="4"/>
  <c r="L16" i="4"/>
  <c r="L17" i="4"/>
  <c r="L18" i="4"/>
  <c r="L19" i="4"/>
  <c r="L20" i="4"/>
  <c r="I3" i="4"/>
  <c r="J3" i="4"/>
  <c r="I4" i="4"/>
  <c r="J4" i="4"/>
  <c r="I5" i="4"/>
  <c r="J5" i="4"/>
  <c r="I6" i="4"/>
  <c r="J6" i="4"/>
  <c r="I7" i="4"/>
  <c r="J7"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B7" i="4"/>
  <c r="G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<sst xmlns="http://schemas.openxmlformats.org/spreadsheetml/2006/main" count="180282" uniqueCount="39125">
  <si>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</si>
  <si>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</si>
  <si>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</si>
  <si>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</si>
  <si>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</si>
  <si>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</si>
  <si>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</si>
  <si>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</si>
  <si>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</si>
  <si>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</si>
  <si>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</si>
  <si>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</si>
  <si>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</si>
  <si>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</si>
  <si>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</si>
  <si>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</si>
  <si>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</si>
  <si>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</si>
  <si>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</si>
  <si>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</si>
  <si>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</si>
  <si>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</si>
  <si>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</si>
  <si>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</si>
  <si>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</si>
  <si>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</si>
  <si>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</si>
  <si>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</si>
  <si>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</si>
  <si>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</si>
  <si>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</si>
  <si>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</si>
  <si>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</si>
  <si>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</si>
  <si>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</si>
  <si>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</si>
  <si>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</si>
  <si>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</si>
  <si>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</si>
  <si>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</si>
  <si>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</si>
  <si>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</si>
  <si>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</si>
  <si>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</si>
  <si>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</si>
  <si>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</si>
  <si>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</si>
  <si>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</si>
  <si>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</si>
  <si>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</si>
  <si>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</si>
  <si>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</si>
  <si>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</si>
  <si>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</si>
  <si>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</si>
  <si>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</si>
  <si>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</si>
  <si>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</si>
  <si>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</si>
  <si>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</si>
  <si>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</si>
  <si>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</si>
  <si>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</si>
  <si>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</si>
  <si>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</si>
  <si>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</si>
  <si>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</si>
  <si>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</si>
  <si>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</si>
  <si>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</si>
  <si>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</si>
  <si>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</si>
  <si>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</si>
  <si>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</si>
  <si>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</si>
  <si>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</si>
  <si>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</si>
  <si>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</si>
  <si>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</si>
  <si>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</si>
  <si>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</si>
  <si>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</si>
  <si>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</si>
  <si>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</si>
  <si>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</si>
  <si>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</si>
  <si>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</si>
  <si>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</si>
  <si>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</si>
  <si>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</si>
  <si>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</si>
  <si>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</si>
  <si>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</si>
  <si>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</si>
  <si>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</si>
  <si>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</si>
  <si>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</si>
  <si>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</si>
  <si>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</si>
  <si>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</si>
  <si>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</si>
  <si>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</si>
  <si>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</si>
  <si>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</si>
  <si>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</si>
  <si>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</si>
  <si>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</si>
  <si>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</si>
  <si>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</si>
  <si>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</si>
  <si>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</si>
  <si>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</si>
  <si>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</si>
  <si>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</si>
  <si>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</si>
  <si>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</si>
  <si>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</si>
  <si>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</si>
  <si>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</si>
  <si>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</si>
  <si>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</si>
  <si>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</si>
  <si>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</si>
  <si>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</si>
  <si>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</si>
  <si>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</si>
  <si>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</si>
  <si>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</si>
  <si>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</si>
  <si>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</si>
  <si>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</si>
  <si>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</si>
  <si>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</si>
  <si>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</si>
  <si>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</si>
  <si>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</si>
  <si>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</si>
  <si>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</si>
  <si>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</si>
  <si>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</si>
  <si>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</si>
  <si>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</si>
  <si>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</si>
  <si>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</si>
  <si>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</si>
  <si>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</si>
  <si>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</si>
  <si>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</si>
  <si>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</si>
  <si>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</si>
  <si>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</si>
  <si>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</si>
  <si>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</si>
  <si>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</si>
  <si>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</si>
  <si>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</si>
  <si>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</si>
  <si>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</si>
  <si>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</si>
  <si>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</si>
  <si>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</si>
  <si>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</si>
  <si>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</si>
  <si>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</si>
  <si>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</si>
  <si>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</si>
  <si>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</si>
  <si>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</si>
  <si>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</si>
  <si>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</si>
  <si>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</si>
  <si>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</si>
  <si>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</si>
  <si>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</si>
  <si>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</si>
  <si>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</si>
  <si>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</si>
  <si>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</si>
  <si>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</si>
  <si>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</si>
  <si>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</si>
  <si>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</si>
  <si>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</si>
  <si>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</si>
  <si>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</si>
  <si>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</si>
  <si>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</si>
  <si>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</si>
  <si>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</si>
  <si>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</si>
  <si>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</si>
  <si>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</si>
  <si>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</si>
  <si>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</si>
  <si>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</si>
  <si>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</si>
  <si>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</si>
  <si>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</si>
  <si>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</si>
  <si>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</si>
  <si>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</si>
  <si>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</si>
  <si>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</si>
  <si>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</si>
  <si>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</si>
  <si>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</si>
  <si>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</si>
  <si>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</si>
  <si>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</si>
  <si>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</si>
  <si>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</si>
  <si>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</si>
  <si>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</si>
  <si>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</si>
  <si>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</si>
  <si>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</si>
  <si>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</si>
  <si>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</si>
  <si>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</si>
  <si>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</si>
  <si>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</si>
  <si>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</si>
  <si>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</si>
  <si>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</si>
  <si>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</si>
  <si>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</si>
  <si>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</si>
  <si>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</si>
  <si>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</si>
  <si>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</si>
  <si>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</si>
  <si>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</si>
  <si>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</si>
  <si>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</si>
  <si>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</si>
  <si>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</si>
  <si>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</si>
  <si>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</si>
  <si>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</si>
  <si>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</si>
  <si>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</si>
  <si>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</si>
  <si>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</si>
  <si>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</si>
  <si>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</si>
  <si>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</si>
  <si>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</si>
  <si>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</si>
  <si>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</si>
  <si>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</si>
  <si>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</si>
  <si>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</si>
  <si>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</si>
  <si>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</si>
  <si>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</si>
  <si>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</si>
  <si>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</si>
  <si>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</si>
  <si>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</si>
  <si>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</si>
  <si>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</si>
  <si>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</si>
  <si>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</si>
  <si>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</si>
  <si>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</si>
  <si>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</si>
  <si>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</si>
  <si>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</si>
  <si>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</si>
  <si>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</si>
  <si>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</si>
  <si>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</si>
  <si>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</si>
  <si>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</si>
  <si>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</si>
  <si>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</si>
  <si>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</si>
  <si>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</si>
  <si>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</si>
  <si>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</si>
  <si>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</si>
  <si>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</si>
  <si>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</si>
  <si>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</si>
  <si>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</si>
  <si>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</si>
  <si>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</si>
  <si>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</si>
  <si>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</si>
  <si>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</si>
  <si>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</si>
  <si>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</si>
  <si>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</si>
  <si>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</si>
  <si>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</si>
  <si>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</si>
  <si>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</si>
  <si>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</si>
  <si>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</si>
  <si>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</si>
  <si>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</si>
  <si>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</si>
  <si>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</si>
  <si>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</si>
  <si>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</si>
  <si>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</si>
  <si>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</si>
  <si>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</si>
  <si>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</si>
  <si>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</si>
  <si>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</si>
  <si>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</si>
  <si>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</si>
  <si>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</si>
  <si>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</si>
  <si>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</si>
  <si>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</si>
  <si>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</si>
  <si>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</si>
  <si>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</si>
  <si>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</si>
  <si>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</si>
  <si>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</si>
  <si>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</si>
  <si>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</si>
  <si>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</si>
  <si>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</si>
  <si>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</si>
  <si>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</si>
  <si>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</si>
  <si>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</si>
  <si>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</si>
  <si>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</si>
  <si>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</si>
  <si>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</si>
  <si>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</si>
  <si>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</si>
  <si>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</si>
  <si>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</si>
  <si>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</si>
  <si>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</si>
  <si>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</si>
  <si>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</si>
  <si>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</si>
  <si>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</si>
  <si>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</si>
  <si>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</si>
  <si>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</si>
  <si>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</si>
  <si>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</si>
  <si>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</si>
  <si>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</si>
  <si>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</si>
  <si>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</si>
  <si>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</si>
  <si>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</si>
  <si>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</si>
  <si>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</si>
  <si>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</si>
  <si>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</si>
  <si>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</si>
  <si>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</si>
  <si>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</si>
  <si>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</si>
  <si>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</si>
  <si>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</si>
  <si>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</si>
  <si>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</si>
  <si>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</si>
  <si>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</si>
  <si>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</si>
  <si>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</si>
  <si>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</si>
  <si>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</si>
  <si>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</si>
  <si>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</si>
  <si>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</si>
  <si>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</si>
  <si>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</si>
  <si>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</si>
  <si>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</si>
  <si>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</si>
  <si>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</si>
  <si>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</si>
  <si>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</si>
  <si>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</si>
  <si>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</si>
  <si>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</si>
  <si>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</si>
  <si>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</si>
  <si>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</si>
  <si>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</si>
  <si>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</si>
  <si>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</si>
  <si>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</si>
  <si>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</si>
  <si>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</si>
  <si>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</si>
  <si>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</si>
  <si>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</si>
  <si>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</si>
  <si>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</si>
  <si>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</si>
  <si>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</si>
  <si>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</si>
  <si>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</si>
  <si>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</si>
  <si>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</si>
  <si>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</si>
  <si>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</si>
  <si>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</si>
  <si>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</si>
  <si>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</si>
  <si>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</si>
  <si>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</si>
  <si>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</si>
  <si>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</si>
  <si>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</si>
  <si>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</si>
  <si>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</si>
  <si>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</si>
  <si>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</si>
  <si>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</si>
  <si>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</si>
  <si>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</si>
  <si>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</si>
  <si>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</si>
  <si>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</si>
  <si>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</si>
  <si>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</si>
  <si>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</si>
  <si>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</si>
  <si>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</si>
  <si>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</si>
  <si>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</si>
  <si>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</si>
  <si>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</si>
  <si>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</si>
  <si>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</si>
  <si>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</si>
  <si>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</si>
  <si>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</si>
  <si>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</si>
  <si>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</si>
  <si>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</si>
  <si>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</si>
  <si>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</si>
  <si>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</si>
  <si>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</si>
  <si>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</si>
  <si>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</si>
  <si>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</si>
  <si>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</si>
  <si>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</si>
  <si>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</si>
  <si>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</si>
  <si>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</si>
  <si>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</si>
  <si>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</si>
  <si>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</si>
  <si>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</si>
  <si>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</si>
  <si>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</si>
  <si>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</si>
  <si>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</si>
  <si>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</si>
  <si>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</si>
  <si>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</si>
  <si>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</si>
  <si>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</si>
  <si>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</si>
  <si>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</si>
  <si>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</si>
  <si>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</si>
  <si>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</si>
  <si>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</si>
  <si>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</si>
  <si>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</si>
  <si>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</si>
  <si>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</si>
  <si>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</si>
  <si>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</si>
  <si>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</si>
  <si>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</si>
  <si>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</si>
  <si>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</si>
  <si>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</si>
  <si>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</si>
  <si>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</si>
  <si>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</si>
  <si>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</si>
  <si>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</si>
  <si>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</si>
  <si>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</si>
  <si>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</si>
  <si>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</si>
  <si>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</si>
  <si>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</si>
  <si>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</si>
  <si>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</si>
  <si>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</si>
  <si>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</si>
  <si>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</si>
  <si>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</si>
  <si>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</si>
  <si>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</si>
  <si>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</si>
  <si>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</si>
  <si>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</si>
  <si>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</si>
  <si>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</si>
  <si>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</si>
  <si>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</si>
  <si>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</si>
  <si>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</si>
  <si>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</si>
  <si>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</si>
  <si>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</si>
  <si>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</si>
  <si>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</si>
  <si>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</si>
  <si>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</si>
  <si>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</si>
  <si>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</si>
  <si>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</si>
  <si>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</si>
  <si>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</si>
  <si>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</si>
  <si>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</si>
  <si>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</si>
  <si>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</si>
  <si>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</si>
  <si>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</si>
  <si>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</si>
  <si>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</si>
  <si>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</si>
  <si>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</si>
  <si>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</si>
  <si>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</si>
  <si>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</si>
  <si>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</si>
  <si>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</si>
  <si>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</si>
  <si>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</si>
  <si>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</si>
  <si>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</si>
  <si>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</si>
  <si>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</si>
  <si>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</si>
  <si>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</si>
  <si>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</si>
  <si>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</si>
  <si>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</si>
  <si>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</si>
  <si>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</si>
  <si>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</si>
  <si>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</si>
  <si>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</si>
  <si>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</si>
  <si>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</si>
  <si>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</si>
  <si>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</si>
  <si>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</si>
  <si>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</si>
  <si>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</si>
  <si>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</si>
  <si>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</si>
  <si>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</si>
  <si>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</si>
  <si>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</si>
  <si>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</si>
  <si>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</si>
  <si>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</si>
  <si>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</si>
  <si>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</si>
  <si>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</si>
  <si>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</si>
  <si>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</si>
  <si>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</si>
  <si>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</si>
  <si>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</si>
  <si>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</si>
  <si>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</si>
  <si>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</si>
  <si>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</si>
  <si>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</si>
  <si>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</si>
  <si>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</si>
  <si>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</si>
  <si>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</si>
  <si>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</si>
  <si>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</si>
  <si>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</si>
  <si>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</si>
  <si>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</si>
  <si>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</si>
  <si>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</si>
  <si>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</si>
  <si>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</si>
  <si>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</si>
  <si>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</si>
  <si>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</si>
  <si>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</si>
  <si>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</si>
  <si>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</si>
  <si>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</si>
  <si>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</si>
  <si>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</si>
  <si>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</si>
  <si>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</si>
  <si>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</si>
  <si>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</si>
  <si>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</si>
  <si>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</si>
  <si>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</si>
  <si>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</si>
  <si>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</si>
  <si>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</si>
  <si>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</si>
  <si>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</si>
  <si>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</si>
  <si>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</si>
  <si>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</si>
  <si>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</si>
  <si>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</si>
  <si>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</si>
  <si>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</si>
  <si>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</si>
  <si>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</si>
  <si>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</si>
  <si>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</si>
  <si>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</si>
  <si>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</si>
  <si>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</si>
  <si>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</si>
  <si>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</si>
  <si>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</si>
  <si>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</si>
  <si>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</si>
  <si>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</si>
  <si>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</si>
  <si>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</si>
  <si>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</si>
  <si>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</si>
  <si>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</si>
  <si>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</si>
  <si>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</si>
  <si>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</si>
  <si>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</si>
  <si>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</si>
  <si>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</si>
  <si>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</si>
  <si>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</si>
  <si>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</si>
  <si>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</si>
  <si>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</si>
  <si>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</si>
  <si>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</si>
  <si>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</si>
  <si>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</si>
  <si>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</si>
  <si>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</si>
  <si>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</si>
  <si>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</si>
  <si>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</si>
  <si>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</si>
  <si>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</si>
  <si>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</si>
  <si>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</si>
  <si>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</si>
  <si>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</si>
  <si>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</si>
  <si>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</si>
  <si>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</si>
  <si>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</si>
  <si>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</si>
  <si>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</si>
  <si>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</si>
  <si>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</si>
  <si>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</si>
  <si>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</si>
  <si>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</si>
  <si>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</si>
  <si>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</si>
  <si>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</si>
  <si>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</si>
  <si>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</si>
  <si>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</si>
  <si>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</si>
  <si>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</si>
  <si>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</si>
  <si>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</si>
  <si>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</si>
  <si>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</si>
  <si>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</si>
  <si>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</si>
  <si>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</si>
  <si>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</si>
  <si>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</si>
  <si>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</si>
  <si>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</si>
  <si>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</si>
  <si>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</si>
  <si>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</si>
  <si>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</si>
  <si>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</si>
  <si>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</si>
  <si>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</si>
  <si>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</si>
  <si>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</si>
  <si>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</si>
  <si>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</si>
  <si>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</si>
  <si>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</si>
  <si>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</si>
  <si>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</si>
  <si>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</si>
  <si>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</si>
  <si>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</si>
  <si>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</si>
  <si>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</si>
  <si>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</si>
  <si>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</si>
  <si>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</si>
  <si>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</si>
  <si>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</si>
  <si>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</si>
  <si>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</si>
  <si>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</si>
  <si>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</si>
  <si>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</si>
  <si>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</si>
  <si>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</si>
  <si>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</si>
  <si>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</si>
  <si>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</si>
  <si>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</si>
  <si>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</si>
  <si>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</si>
  <si>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</si>
  <si>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</si>
  <si>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</si>
  <si>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</si>
  <si>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</si>
  <si>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</si>
  <si>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</si>
  <si>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</si>
  <si>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</si>
  <si>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</si>
  <si>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</si>
  <si>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</si>
  <si>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</si>
  <si>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</si>
  <si>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</si>
  <si>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</si>
  <si>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</si>
  <si>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</si>
  <si>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</si>
  <si>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</si>
  <si>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</si>
  <si>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</si>
  <si>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</si>
  <si>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</si>
  <si>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</si>
  <si>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</si>
  <si>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</si>
  <si>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</si>
  <si>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</si>
  <si>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</si>
  <si>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</si>
  <si>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</si>
  <si>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</si>
  <si>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</si>
  <si>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</si>
  <si>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</si>
  <si>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</si>
  <si>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</si>
  <si>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</si>
  <si>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</si>
  <si>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</si>
  <si>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</si>
  <si>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</si>
  <si>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</si>
  <si>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</si>
  <si>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</si>
  <si>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</si>
  <si>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</si>
  <si>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</si>
  <si>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</si>
  <si>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</si>
  <si>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</si>
  <si>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</si>
  <si>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</si>
  <si>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</si>
  <si>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</si>
  <si>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</si>
  <si>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</si>
  <si>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</si>
  <si>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</si>
  <si>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</si>
  <si>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</si>
  <si>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</si>
  <si>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</si>
  <si>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</si>
  <si>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</si>
  <si>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</si>
  <si>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</si>
  <si>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</si>
  <si>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</si>
  <si>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</si>
  <si>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</si>
  <si>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</si>
  <si>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</si>
  <si>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</si>
  <si>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</si>
  <si>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</si>
  <si>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</si>
  <si>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</si>
  <si>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</si>
  <si>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</si>
  <si>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</si>
  <si>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</si>
  <si>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</si>
  <si>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</si>
  <si>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</si>
  <si>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</si>
  <si>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</si>
  <si>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</si>
  <si>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</si>
  <si>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</si>
  <si>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</si>
  <si>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</si>
  <si>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</si>
  <si>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</si>
  <si>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</si>
  <si>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</si>
  <si>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</si>
  <si>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</si>
  <si>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</si>
  <si>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</si>
  <si>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</si>
  <si>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</si>
  <si>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</si>
  <si>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</si>
  <si>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</si>
  <si>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</si>
  <si>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</si>
  <si>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</si>
  <si>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</si>
  <si>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</si>
  <si>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</si>
  <si>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</si>
  <si>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</si>
  <si>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</si>
  <si>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</si>
  <si>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</si>
  <si>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</si>
  <si>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</si>
  <si>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</si>
  <si>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</si>
  <si>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</si>
  <si>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</si>
  <si>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</si>
  <si>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</si>
  <si>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</si>
  <si>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</si>
  <si>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</si>
  <si>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</si>
  <si>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</si>
  <si>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</si>
  <si>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</si>
  <si>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</si>
  <si>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</si>
  <si>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</si>
  <si>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</si>
  <si>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</si>
  <si>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</si>
  <si>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</si>
  <si>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</si>
  <si>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</si>
  <si>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</si>
  <si>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</si>
  <si>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</si>
  <si>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</si>
  <si>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</si>
  <si>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</si>
  <si>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</si>
  <si>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</si>
  <si>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</si>
  <si>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</si>
  <si>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</si>
  <si>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</si>
  <si>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</si>
  <si>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</si>
  <si>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</si>
  <si>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</si>
  <si>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</si>
  <si>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</si>
  <si>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</si>
  <si>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</si>
  <si>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</si>
  <si>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</si>
  <si>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</si>
  <si>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</si>
  <si>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</si>
  <si>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</si>
  <si>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</si>
  <si>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</si>
  <si>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</si>
  <si>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</si>
  <si>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</si>
  <si>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</si>
  <si>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</si>
  <si>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</si>
  <si>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</si>
  <si>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</si>
  <si>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</si>
  <si>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</si>
  <si>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</si>
  <si>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</si>
  <si>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</si>
  <si>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</si>
  <si>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</si>
  <si>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</si>
  <si>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</si>
  <si>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</si>
  <si>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</si>
  <si>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</si>
  <si>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</si>
  <si>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</si>
  <si>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</si>
  <si>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</si>
  <si>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</si>
  <si>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</si>
  <si>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</si>
  <si>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</si>
  <si>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</si>
  <si>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</si>
  <si>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</si>
  <si>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</si>
  <si>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</si>
  <si>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</si>
  <si>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</si>
  <si>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</si>
  <si>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</si>
  <si>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</si>
  <si>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</si>
  <si>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</si>
  <si>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</si>
  <si>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</si>
  <si>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</si>
  <si>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</si>
  <si>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</si>
  <si>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</si>
  <si>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</si>
  <si>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</si>
  <si>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</si>
  <si>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</si>
  <si>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</si>
  <si>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</si>
  <si>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</si>
  <si>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</si>
  <si>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</si>
  <si>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</si>
  <si>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</si>
  <si>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</si>
  <si>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</si>
  <si>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</si>
  <si>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</si>
  <si>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</si>
  <si>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</si>
  <si>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</si>
  <si>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</si>
  <si>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</si>
  <si>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</si>
  <si>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</si>
  <si>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</si>
  <si>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</si>
  <si>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</si>
  <si>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</si>
  <si>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</si>
  <si>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</si>
  <si>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</si>
  <si>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</si>
  <si>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</si>
  <si>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</si>
  <si>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</si>
  <si>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</si>
  <si>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</si>
  <si>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</si>
  <si>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</si>
  <si>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</si>
  <si>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</si>
  <si>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</si>
  <si>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</si>
  <si>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</si>
  <si>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</si>
  <si>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</si>
  <si>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</si>
  <si>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</si>
  <si>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</si>
  <si>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</si>
  <si>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</si>
  <si>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</si>
  <si>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</si>
  <si>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</si>
  <si>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</si>
  <si>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</si>
  <si>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</si>
  <si>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</si>
  <si>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</si>
  <si>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</si>
  <si>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</si>
  <si>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</si>
  <si>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</si>
  <si>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</si>
  <si>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</si>
  <si>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</si>
  <si>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</si>
  <si>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</si>
  <si>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</si>
  <si>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</si>
  <si>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</si>
  <si>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</si>
  <si>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</si>
  <si>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</si>
  <si>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</si>
  <si>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</si>
  <si>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</si>
  <si>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</si>
  <si>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</si>
  <si>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</si>
  <si>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</si>
  <si>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</si>
  <si>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</si>
  <si>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</si>
  <si>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</si>
  <si>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</si>
  <si>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</si>
  <si>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</si>
  <si>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</si>
  <si>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</si>
  <si>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</si>
  <si>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</si>
  <si>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</si>
  <si>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</si>
  <si>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</si>
  <si>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</si>
  <si>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</si>
  <si>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</si>
  <si>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</si>
  <si>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</si>
  <si>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</si>
  <si>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</si>
  <si>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</si>
  <si>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</si>
  <si>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</si>
  <si>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</si>
  <si>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</si>
  <si>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</si>
  <si>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</si>
  <si>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</si>
  <si>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</si>
  <si>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</si>
  <si>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</si>
  <si>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</si>
  <si>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</si>
  <si>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</si>
  <si>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</si>
  <si>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</si>
  <si>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</si>
  <si>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</si>
  <si>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</si>
  <si>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</si>
  <si>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</si>
  <si>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</si>
  <si>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</si>
  <si>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</si>
  <si>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</si>
  <si>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</si>
  <si>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</si>
  <si>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</si>
  <si>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</si>
  <si>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</si>
  <si>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</si>
  <si>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</si>
  <si>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</si>
  <si>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</si>
  <si>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</si>
  <si>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</si>
  <si>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</si>
  <si>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</si>
  <si>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</si>
  <si>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</si>
  <si>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</si>
  <si>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</si>
  <si>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</si>
  <si>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</si>
  <si>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</si>
  <si>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</si>
  <si>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</si>
  <si>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</si>
  <si>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</si>
  <si>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</si>
  <si>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</si>
  <si>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</si>
  <si>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</si>
  <si>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</si>
  <si>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</si>
  <si>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</si>
  <si>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</si>
  <si>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</si>
  <si>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</si>
  <si>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</si>
  <si>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</si>
  <si>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</si>
  <si>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</si>
  <si>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</si>
  <si>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</si>
  <si>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</si>
  <si>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</si>
  <si>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</si>
  <si>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</si>
  <si>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</si>
  <si>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</si>
  <si>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</si>
  <si>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</si>
  <si>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</si>
  <si>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</si>
  <si>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</si>
  <si>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</si>
  <si>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</si>
  <si>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</si>
  <si>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</si>
  <si>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</si>
  <si>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</si>
  <si>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</si>
  <si>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</si>
  <si>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</si>
  <si>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</si>
  <si>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</si>
  <si>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</si>
  <si>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</si>
  <si>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</si>
  <si>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</si>
  <si>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</si>
  <si>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</si>
  <si>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</si>
  <si>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</si>
  <si>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</si>
  <si>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</si>
  <si>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</si>
  <si>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</si>
  <si>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</si>
  <si>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</si>
  <si>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</si>
  <si>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</si>
  <si>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</si>
  <si>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</si>
  <si>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</si>
  <si>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</si>
  <si>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</si>
  <si>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</si>
  <si>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</si>
  <si>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</si>
  <si>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</si>
  <si>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</si>
  <si>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</si>
  <si>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</si>
  <si>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</si>
  <si>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</si>
  <si>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</si>
  <si>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</si>
  <si>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</si>
  <si>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</si>
  <si>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</si>
  <si>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</si>
  <si>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</si>
  <si>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</si>
  <si>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</si>
  <si>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</si>
  <si>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</si>
  <si>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</si>
  <si>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</si>
  <si>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</si>
  <si>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</si>
  <si>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</si>
  <si>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</si>
  <si>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</si>
  <si>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</si>
  <si>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</si>
  <si>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</si>
  <si>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</si>
  <si>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</si>
  <si>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</si>
  <si>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</si>
  <si>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</si>
  <si>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</si>
  <si>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</si>
  <si>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</si>
  <si>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</si>
  <si>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</si>
  <si>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</si>
  <si>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</si>
  <si>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</si>
  <si>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</si>
  <si>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</si>
  <si>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</si>
  <si>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</si>
  <si>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</si>
  <si>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</si>
  <si>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</si>
  <si>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</si>
  <si>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</si>
  <si>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</si>
  <si>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</si>
  <si>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</si>
  <si>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</si>
  <si>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</si>
  <si>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</si>
  <si>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</si>
  <si>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</si>
  <si>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</si>
  <si>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</si>
  <si>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</si>
  <si>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</si>
  <si>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</si>
  <si>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</si>
  <si>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</si>
  <si>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</si>
  <si>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</si>
  <si>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</si>
  <si>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</si>
  <si>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</si>
  <si>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</si>
  <si>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</si>
  <si>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</si>
  <si>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</si>
  <si>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</si>
  <si>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</si>
  <si>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</si>
  <si>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</si>
  <si>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</si>
  <si>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</si>
  <si>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</si>
  <si>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</si>
  <si>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</si>
  <si>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</si>
  <si>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</si>
  <si>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</si>
  <si>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</si>
  <si>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</si>
  <si>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</si>
  <si>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</si>
  <si>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</si>
  <si>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</si>
  <si>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</si>
  <si>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</si>
  <si>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</si>
  <si>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</si>
  <si>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</si>
  <si>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</si>
  <si>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</si>
  <si>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</si>
  <si>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</si>
  <si>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</si>
  <si>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</si>
  <si>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</si>
  <si>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</si>
  <si>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</si>
  <si>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</si>
  <si>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</si>
  <si>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</si>
  <si>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</si>
  <si>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</si>
  <si>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</si>
  <si>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</si>
  <si>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</si>
  <si>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</si>
  <si>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</si>
  <si>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</si>
  <si>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</si>
  <si>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</si>
  <si>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</si>
  <si>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</si>
  <si>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</si>
  <si>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</si>
  <si>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</si>
  <si>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</si>
  <si>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</si>
  <si>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</si>
  <si>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</si>
  <si>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</si>
  <si>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</si>
  <si>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</si>
  <si>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</si>
  <si>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</si>
  <si>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</si>
  <si>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</si>
  <si>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</si>
  <si>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</si>
  <si>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</si>
  <si>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</si>
  <si>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</si>
  <si>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</si>
  <si>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</si>
  <si>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</si>
  <si>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</si>
  <si>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</si>
  <si>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</si>
  <si>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</si>
  <si>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</si>
  <si>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</si>
  <si>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</si>
  <si>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</si>
  <si>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</si>
  <si>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</si>
  <si>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</si>
  <si>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</si>
  <si>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</si>
  <si>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</si>
  <si>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</si>
  <si>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</si>
  <si>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</si>
  <si>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</si>
  <si>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</si>
  <si>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</si>
  <si>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</si>
  <si>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</si>
  <si>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</si>
  <si>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</si>
  <si>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</si>
  <si>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</si>
  <si>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</si>
  <si>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</si>
  <si>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</si>
  <si>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</si>
  <si>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</si>
  <si>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</si>
  <si>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</si>
  <si>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</si>
  <si>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</si>
  <si>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</si>
  <si>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</si>
  <si>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</si>
  <si>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</si>
  <si>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</si>
  <si>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</si>
  <si>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</si>
  <si>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</si>
  <si>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</si>
  <si>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</si>
  <si>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</si>
  <si>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</si>
  <si>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</si>
  <si>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</si>
  <si>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</si>
  <si>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</si>
  <si>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</si>
  <si>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</si>
  <si>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</si>
  <si>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</si>
  <si>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</si>
  <si>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</si>
  <si>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</si>
  <si>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</si>
  <si>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</si>
  <si>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</si>
  <si>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</si>
  <si>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</si>
  <si>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</si>
  <si>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</si>
  <si>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</si>
  <si>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</si>
  <si>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</si>
  <si>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</si>
  <si>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</si>
  <si>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</si>
  <si>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</si>
  <si>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</si>
  <si>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</si>
  <si>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</si>
  <si>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</si>
  <si>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</si>
  <si>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</si>
  <si>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</si>
  <si>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</si>
  <si>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</si>
  <si>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</si>
  <si>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</si>
  <si>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</si>
  <si>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</si>
  <si>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</si>
  <si>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</si>
  <si>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</si>
  <si>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</si>
  <si>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</si>
  <si>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</si>
  <si>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</si>
  <si>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</si>
  <si>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</si>
  <si>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</si>
  <si>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</si>
  <si>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</si>
  <si>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</si>
  <si>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</si>
  <si>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</si>
  <si>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</si>
  <si>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</si>
  <si>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</si>
  <si>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</si>
  <si>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</si>
  <si>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</si>
  <si>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</si>
  <si>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</si>
  <si>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</si>
  <si>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</si>
  <si>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</si>
  <si>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</si>
  <si>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</si>
  <si>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</si>
  <si>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</si>
  <si>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</si>
  <si>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</si>
  <si>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</si>
  <si>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</si>
  <si>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</si>
  <si>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</si>
  <si>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</si>
  <si>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</si>
  <si>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</si>
  <si>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</si>
  <si>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</si>
  <si>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</si>
  <si>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</si>
  <si>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</si>
  <si>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</si>
  <si>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</si>
  <si>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</si>
  <si>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</si>
  <si>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</si>
  <si>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</si>
  <si>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</si>
  <si>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</si>
  <si>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</si>
  <si>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</si>
  <si>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</si>
  <si>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</si>
  <si>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</si>
  <si>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</si>
  <si>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</si>
  <si>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</si>
  <si>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</si>
  <si>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</si>
  <si>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</si>
  <si>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</si>
  <si>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</si>
  <si>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</si>
  <si>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</si>
  <si>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</si>
  <si>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</si>
  <si>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</si>
  <si>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</si>
  <si>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</si>
  <si>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</si>
  <si>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</si>
  <si>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</si>
  <si>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</si>
  <si>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</si>
  <si>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</si>
  <si>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</si>
  <si>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</si>
  <si>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</si>
  <si>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</si>
  <si>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</si>
  <si>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</si>
  <si>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</si>
  <si>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</si>
  <si>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</si>
  <si>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</si>
  <si>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</si>
  <si>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</si>
  <si>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</si>
  <si>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</si>
  <si>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</si>
  <si>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</si>
  <si>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</si>
  <si>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</si>
  <si>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</si>
  <si>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</si>
  <si>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</si>
  <si>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</si>
  <si>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</si>
  <si>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</si>
  <si>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</si>
  <si>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</si>
  <si>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</si>
  <si>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</si>
  <si>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</si>
  <si>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</si>
  <si>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</si>
  <si>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</si>
  <si>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</si>
  <si>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</si>
  <si>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</si>
  <si>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</si>
  <si>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</si>
  <si>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</si>
  <si>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</si>
  <si>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</si>
  <si>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</si>
  <si>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</si>
  <si>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</si>
  <si>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</si>
  <si>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</si>
  <si>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</si>
  <si>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</si>
  <si>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</si>
  <si>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</si>
  <si>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</si>
  <si>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</si>
  <si>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</si>
  <si>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</si>
  <si>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</si>
  <si>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</si>
  <si>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</si>
  <si>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</si>
  <si>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</si>
  <si>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</si>
  <si>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</si>
  <si>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</si>
  <si>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</si>
  <si>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</si>
  <si>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</si>
  <si>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</si>
  <si>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</si>
  <si>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</si>
  <si>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</si>
  <si>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</si>
  <si>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</si>
  <si>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</si>
  <si>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</si>
  <si>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</si>
  <si>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</si>
  <si>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</si>
  <si>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</si>
  <si>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</si>
  <si>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</si>
  <si>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</si>
  <si>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</si>
  <si>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</si>
  <si>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</si>
  <si>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</si>
  <si>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</si>
  <si>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</si>
  <si>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</si>
  <si>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</si>
  <si>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</si>
  <si>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</si>
  <si>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</si>
  <si>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</si>
  <si>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</si>
  <si>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</si>
  <si>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</si>
  <si>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</si>
  <si>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</si>
  <si>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</si>
  <si>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</si>
  <si>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</si>
  <si>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</si>
  <si>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</si>
  <si>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</si>
  <si>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</si>
  <si>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</si>
  <si>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</si>
  <si>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</si>
  <si>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</si>
  <si>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</si>
  <si>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</si>
  <si>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</si>
  <si>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</si>
  <si>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</si>
  <si>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</si>
  <si>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</si>
  <si>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</si>
  <si>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</si>
  <si>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</si>
  <si>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</si>
  <si>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</si>
  <si>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</si>
  <si>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</si>
  <si>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</si>
  <si>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</si>
  <si>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</si>
  <si>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</si>
  <si>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</si>
  <si>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</si>
  <si>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</si>
  <si>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</si>
  <si>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</si>
  <si>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</si>
  <si>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</si>
  <si>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</si>
  <si>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</si>
  <si>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</si>
  <si>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</si>
  <si>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</si>
  <si>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</si>
  <si>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</si>
  <si>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</si>
  <si>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</si>
  <si>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</si>
  <si>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</si>
  <si>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</si>
  <si>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</si>
  <si>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</si>
  <si>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</si>
  <si>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</si>
  <si>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</si>
  <si>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</si>
  <si>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</si>
  <si>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</si>
  <si>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</si>
  <si>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</si>
  <si>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</si>
  <si>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</si>
  <si>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</si>
  <si>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</si>
  <si>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</si>
  <si>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</si>
  <si>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</si>
  <si>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</si>
  <si>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</si>
  <si>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</si>
  <si>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</si>
  <si>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</si>
  <si>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</si>
  <si>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</si>
  <si>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</si>
  <si>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</si>
  <si>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</si>
  <si>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</si>
  <si>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</si>
  <si>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</si>
  <si>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</si>
  <si>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</si>
  <si>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</si>
  <si>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</si>
  <si>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</si>
  <si>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</si>
  <si>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</si>
  <si>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</si>
  <si>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</si>
  <si>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</si>
  <si>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</si>
  <si>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</si>
  <si>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</si>
  <si>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</si>
  <si>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</si>
  <si>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</si>
  <si>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</si>
  <si>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</si>
  <si>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</si>
  <si>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</si>
  <si>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</si>
  <si>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</si>
  <si>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</si>
  <si>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</si>
  <si>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</si>
  <si>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</si>
  <si>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</si>
  <si>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</si>
  <si>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</si>
  <si>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</si>
  <si>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</si>
  <si>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</si>
  <si>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</si>
  <si>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</si>
  <si>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</si>
  <si>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</si>
  <si>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</si>
  <si>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</si>
  <si>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</si>
  <si>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</si>
  <si>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</si>
  <si>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</si>
  <si>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</si>
  <si>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</si>
  <si>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</si>
  <si>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</si>
  <si>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</si>
  <si>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</si>
  <si>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</si>
  <si>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</si>
  <si>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</si>
  <si>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</si>
  <si>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</si>
  <si>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</si>
  <si>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</si>
  <si>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</si>
  <si>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</si>
  <si>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</si>
  <si>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</si>
  <si>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</si>
  <si>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</si>
  <si>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</si>
  <si>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</si>
  <si>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</si>
  <si>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</si>
  <si>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</si>
  <si>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</si>
  <si>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</si>
  <si>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</si>
  <si>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</si>
  <si>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</si>
  <si>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</si>
  <si>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</si>
  <si>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</si>
  <si>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</si>
  <si>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</si>
  <si>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</si>
  <si>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</si>
  <si>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</si>
  <si>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</si>
  <si>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</si>
  <si>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</si>
  <si>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</si>
  <si>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</si>
  <si>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</si>
  <si>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</si>
  <si>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</si>
  <si>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</si>
  <si>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</si>
  <si>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</si>
  <si>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</si>
  <si>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</si>
  <si>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</si>
  <si>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</si>
  <si>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</si>
  <si>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</si>
  <si>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</si>
  <si>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</si>
  <si>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</si>
  <si>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</si>
  <si>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</si>
  <si>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</si>
  <si>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</si>
  <si>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</si>
  <si>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</si>
  <si>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</si>
  <si>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</si>
  <si>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</si>
  <si>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</si>
  <si>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</si>
  <si>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</si>
  <si>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</si>
  <si>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</si>
  <si>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</si>
  <si>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</si>
  <si>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</si>
  <si>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</si>
  <si>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</si>
  <si>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</si>
  <si>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</si>
  <si>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</si>
  <si>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</si>
  <si>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</si>
  <si>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</si>
  <si>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</si>
  <si>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</si>
  <si>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</si>
  <si>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</si>
  <si>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</si>
  <si>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</si>
  <si>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</si>
  <si>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</si>
  <si>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</si>
  <si>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</si>
  <si>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</si>
  <si>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</si>
  <si>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</si>
  <si>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</si>
  <si>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</si>
  <si>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</si>
  <si>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</si>
  <si>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</si>
  <si>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</si>
  <si>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</si>
  <si>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</si>
  <si>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</si>
  <si>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</si>
  <si>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</si>
  <si>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</si>
  <si>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</si>
  <si>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</si>
  <si>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</si>
  <si>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</si>
  <si>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</si>
  <si>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</si>
  <si>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</si>
  <si>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</si>
  <si>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</si>
  <si>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</si>
  <si>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</si>
  <si>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</si>
  <si>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</si>
  <si>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</si>
  <si>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</si>
  <si>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</si>
  <si>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</si>
  <si>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</si>
  <si>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</si>
  <si>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</si>
  <si>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</si>
  <si>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</si>
  <si>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</si>
  <si>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</si>
  <si>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</si>
  <si>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</si>
  <si>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</si>
  <si>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</si>
  <si>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</si>
  <si>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</si>
  <si>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</si>
  <si>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</si>
  <si>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</si>
  <si>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</si>
  <si>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</si>
  <si>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</si>
  <si>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</si>
  <si>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</si>
  <si>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</si>
  <si>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</si>
  <si>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</si>
  <si>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</si>
  <si>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</si>
  <si>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</si>
  <si>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</si>
  <si>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</si>
  <si>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</si>
  <si>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</si>
  <si>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</si>
  <si>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</si>
  <si>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</si>
  <si>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</si>
  <si>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</si>
  <si>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</si>
  <si>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</si>
  <si>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</si>
  <si>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</si>
  <si>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</si>
  <si>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</si>
  <si>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</si>
  <si>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</si>
  <si>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</si>
  <si>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</si>
  <si>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</si>
  <si>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</si>
  <si>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</si>
  <si>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</si>
  <si>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</si>
  <si>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</si>
  <si>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</si>
  <si>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</si>
  <si>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</si>
  <si>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</si>
  <si>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</si>
  <si>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</si>
  <si>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</si>
  <si>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</si>
  <si>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</si>
  <si>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</si>
  <si>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</si>
  <si>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</si>
  <si>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</si>
  <si>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</si>
  <si>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</si>
  <si>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</si>
  <si>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</si>
  <si>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</si>
  <si>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</si>
  <si>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</si>
  <si>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</si>
  <si>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</si>
  <si>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</si>
  <si>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</si>
  <si>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</si>
  <si>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</si>
  <si>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</si>
  <si>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</si>
  <si>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</si>
  <si>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</si>
  <si>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</si>
  <si>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</si>
  <si>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</si>
  <si>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</si>
  <si>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</si>
  <si>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</si>
  <si>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</si>
  <si>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</si>
  <si>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</si>
  <si>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</si>
  <si>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</si>
  <si>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</si>
  <si>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</si>
  <si>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</si>
  <si>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</si>
  <si>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</si>
  <si>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</si>
  <si>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</si>
  <si>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</si>
  <si>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</si>
  <si>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</si>
  <si>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</si>
  <si>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</si>
  <si>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</si>
  <si>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</si>
  <si>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</si>
  <si>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</si>
  <si>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</si>
  <si>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</si>
  <si>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</si>
  <si>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</si>
  <si>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</si>
  <si>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</si>
  <si>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</si>
  <si>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</si>
  <si>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</si>
  <si>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</si>
  <si>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</si>
  <si>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</si>
  <si>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</si>
  <si>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</si>
  <si>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</si>
  <si>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</si>
  <si>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</si>
  <si>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</si>
  <si>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</si>
  <si>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</si>
  <si>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</si>
  <si>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</si>
  <si>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</si>
  <si>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</si>
  <si>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</si>
  <si>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</si>
  <si>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</si>
  <si>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</si>
  <si>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</si>
  <si>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</si>
  <si>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</si>
  <si>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</si>
  <si>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</si>
  <si>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</si>
  <si>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</si>
  <si>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</si>
  <si>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</si>
  <si>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</si>
  <si>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</si>
  <si>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</si>
  <si>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</si>
  <si>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</si>
  <si>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</si>
  <si>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</si>
  <si>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</si>
  <si>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</si>
  <si>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</si>
  <si>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</si>
  <si>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</si>
  <si>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</si>
  <si>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</si>
  <si>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</si>
  <si>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</si>
  <si>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</si>
  <si>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</si>
  <si>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</si>
  <si>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</si>
  <si>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</si>
  <si>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</si>
  <si>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</si>
  <si>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</si>
  <si>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</si>
  <si>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</si>
  <si>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</si>
  <si>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</si>
  <si>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</si>
  <si>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</si>
  <si>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</si>
  <si>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</si>
  <si>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</si>
  <si>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</si>
  <si>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</si>
  <si>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</si>
  <si>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</si>
  <si>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</si>
  <si>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</si>
  <si>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</si>
  <si>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</si>
  <si>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</si>
  <si>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</si>
  <si>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</si>
  <si>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</si>
  <si>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</si>
  <si>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</si>
  <si>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</si>
  <si>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</si>
  <si>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</si>
  <si>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</si>
  <si>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</si>
  <si>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</si>
  <si>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</si>
  <si>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</si>
  <si>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</si>
  <si>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</si>
  <si>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</si>
  <si>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</si>
  <si>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</si>
  <si>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</si>
  <si>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</si>
  <si>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</si>
  <si>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</si>
  <si>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</si>
  <si>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</si>
  <si>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</si>
  <si>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</si>
  <si>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</si>
  <si>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</si>
  <si>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</si>
  <si>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</si>
  <si>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</si>
  <si>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</si>
  <si>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</si>
  <si>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</si>
  <si>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</si>
  <si>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</si>
  <si>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</si>
  <si>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</si>
  <si>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</si>
  <si>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</si>
  <si>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</si>
  <si>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</si>
  <si>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</si>
  <si>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</si>
  <si>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</si>
  <si>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</si>
  <si>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</si>
  <si>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</si>
  <si>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</si>
  <si>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</si>
  <si>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</si>
  <si>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</si>
  <si>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</si>
  <si>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</si>
  <si>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</si>
  <si>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</si>
  <si>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</si>
  <si>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</si>
  <si>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</si>
  <si>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</si>
  <si>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</si>
  <si>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</si>
  <si>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</si>
  <si>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</si>
  <si>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</si>
  <si>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</si>
  <si>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</si>
  <si>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</si>
  <si>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</si>
  <si>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</si>
  <si>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</si>
  <si>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</si>
  <si>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</si>
  <si>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</si>
  <si>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</si>
  <si>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</si>
  <si>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</si>
  <si>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</si>
  <si>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</si>
  <si>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</si>
  <si>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</si>
  <si>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</si>
  <si>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</si>
  <si>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</si>
  <si>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</si>
  <si>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</si>
  <si>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</si>
  <si>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</si>
  <si>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</si>
  <si>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</si>
  <si>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</si>
  <si>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</si>
  <si>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</si>
  <si>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</si>
  <si>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</si>
  <si>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</si>
  <si>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</si>
  <si>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</si>
  <si>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</si>
  <si>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</si>
  <si>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</si>
  <si>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</si>
  <si>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</si>
  <si>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</si>
  <si>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</si>
  <si>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</si>
  <si>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</si>
  <si>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</si>
  <si>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</si>
  <si>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</si>
  <si>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</si>
  <si>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</si>
  <si>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</si>
  <si>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</si>
  <si>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</si>
  <si>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</si>
  <si>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</si>
  <si>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</si>
  <si>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</si>
  <si>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</si>
  <si>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</si>
  <si>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</si>
  <si>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</si>
  <si>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</si>
  <si>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</si>
  <si>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</si>
  <si>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</si>
  <si>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</si>
  <si>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</si>
  <si>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</si>
  <si>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</si>
  <si>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</si>
  <si>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</si>
  <si>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</si>
  <si>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</si>
  <si>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</si>
  <si>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</si>
  <si>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</si>
  <si>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</si>
  <si>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</si>
  <si>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</si>
  <si>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</si>
  <si>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</si>
  <si>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</si>
  <si>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</si>
  <si>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</si>
  <si>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</si>
  <si>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</si>
  <si>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</si>
  <si>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</si>
  <si>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</si>
  <si>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</si>
  <si>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</si>
  <si>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</si>
  <si>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</si>
  <si>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</si>
  <si>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</si>
  <si>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</si>
  <si>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</si>
  <si>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</si>
  <si>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</si>
  <si>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</si>
  <si>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</si>
  <si>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</si>
  <si>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</si>
  <si>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</si>
  <si>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</si>
  <si>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</si>
  <si>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</si>
  <si>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</si>
  <si>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</si>
  <si>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</si>
  <si>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</si>
  <si>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</si>
  <si>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</si>
  <si>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</si>
  <si>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</si>
  <si>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</si>
  <si>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</si>
  <si>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</si>
  <si>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</si>
  <si>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</si>
  <si>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</si>
  <si>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</si>
  <si>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</si>
  <si>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</si>
  <si>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</si>
  <si>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</si>
  <si>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</si>
  <si>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</si>
  <si>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</si>
  <si>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</si>
  <si>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</si>
  <si>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</si>
  <si>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</si>
  <si>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</si>
  <si>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</si>
  <si>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</si>
  <si>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</si>
  <si>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</si>
  <si>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</si>
  <si>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</si>
  <si>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</si>
  <si>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</si>
  <si>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</si>
  <si>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</si>
  <si>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</si>
  <si>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</si>
  <si>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</si>
  <si>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</si>
  <si>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</si>
  <si>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</si>
  <si>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</si>
  <si>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</si>
  <si>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</si>
  <si>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</si>
  <si>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</si>
  <si>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</si>
  <si>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</si>
  <si>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</si>
  <si>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</si>
  <si>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</si>
  <si>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</si>
  <si>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</si>
  <si>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</si>
  <si>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</si>
  <si>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</si>
  <si>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</si>
  <si>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</si>
  <si>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</si>
  <si>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</si>
  <si>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</si>
  <si>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</si>
  <si>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</si>
  <si>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</si>
  <si>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</si>
  <si>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</si>
  <si>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</si>
  <si>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</si>
  <si>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</si>
  <si>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</si>
  <si>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</si>
  <si>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</si>
  <si>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</si>
  <si>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</si>
  <si>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</si>
  <si>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</si>
  <si>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</si>
  <si>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</si>
  <si>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</si>
  <si>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</si>
  <si>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</si>
  <si>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</si>
  <si>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</si>
  <si>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</si>
  <si>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</si>
  <si>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</si>
  <si>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</si>
  <si>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</si>
  <si>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</si>
  <si>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</si>
  <si>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</si>
  <si>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</si>
  <si>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</si>
  <si>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</si>
  <si>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</si>
  <si>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</si>
  <si>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</si>
  <si>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</si>
  <si>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</si>
  <si>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</si>
  <si>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</si>
  <si>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</si>
  <si>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</si>
  <si>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</si>
  <si>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</si>
  <si>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</si>
  <si>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</si>
  <si>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</si>
  <si>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</si>
  <si>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</si>
  <si>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</si>
  <si>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</si>
  <si>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</si>
  <si>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</si>
  <si>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</si>
  <si>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</si>
  <si>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</si>
  <si>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</si>
  <si>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</si>
  <si>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</si>
  <si>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</si>
  <si>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</si>
  <si>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</si>
  <si>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</si>
  <si>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</si>
  <si>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</si>
  <si>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</si>
  <si>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</si>
  <si>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</si>
  <si>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</si>
  <si>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</si>
  <si>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</si>
  <si>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</si>
  <si>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</si>
  <si>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</si>
  <si>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</si>
  <si>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</si>
  <si>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</si>
  <si>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</si>
  <si>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</si>
  <si>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</si>
  <si>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</si>
  <si>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</si>
  <si>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</si>
  <si>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</si>
  <si>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</si>
  <si>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</si>
  <si>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</si>
  <si>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</si>
  <si>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</si>
  <si>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</si>
  <si>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</si>
  <si>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</si>
  <si>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</si>
  <si>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</si>
  <si>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</si>
  <si>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</si>
  <si>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</si>
  <si>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</si>
  <si>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</si>
  <si>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</si>
  <si>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</si>
  <si>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</si>
  <si>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</si>
  <si>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</si>
  <si>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</si>
  <si>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</si>
  <si>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</si>
  <si>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</si>
  <si>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</si>
  <si>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</si>
  <si>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</si>
  <si>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</si>
  <si>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</si>
  <si>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</si>
  <si>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</si>
  <si>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</si>
  <si>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</si>
  <si>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</si>
  <si>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</si>
  <si>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</si>
  <si>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</si>
  <si>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</si>
  <si>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</si>
  <si>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</si>
  <si>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</si>
  <si>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</si>
  <si>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</si>
  <si>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</si>
  <si>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</si>
  <si>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</si>
  <si>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</si>
  <si>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</si>
  <si>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</si>
  <si>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</si>
  <si>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</si>
  <si>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</si>
  <si>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</si>
  <si>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</si>
  <si>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</si>
  <si>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</si>
  <si>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</si>
  <si>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</si>
  <si>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</si>
  <si>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</si>
  <si>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</si>
  <si>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</si>
  <si>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</si>
  <si>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</si>
  <si>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</si>
  <si>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</si>
  <si>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</si>
  <si>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</si>
  <si>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</si>
  <si>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</si>
  <si>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</si>
  <si>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</si>
  <si>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</si>
  <si>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</si>
  <si>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</si>
  <si>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</si>
  <si>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</si>
  <si>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</si>
  <si>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</si>
  <si>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</si>
  <si>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</si>
  <si>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</si>
  <si>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</si>
  <si>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</si>
  <si>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</si>
  <si>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</si>
  <si>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</si>
  <si>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</si>
  <si>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</si>
  <si>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</si>
  <si>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</si>
  <si>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</si>
  <si>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</si>
  <si>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</si>
  <si>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</si>
  <si>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</si>
  <si>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</si>
  <si>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</si>
  <si>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</si>
  <si>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</si>
  <si>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</si>
  <si>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</si>
  <si>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</si>
  <si>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</si>
  <si>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</si>
  <si>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</si>
  <si>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</si>
  <si>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</si>
  <si>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</si>
  <si>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</si>
  <si>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</si>
  <si>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</si>
  <si>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</si>
  <si>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</si>
  <si>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</si>
  <si>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</si>
  <si>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</si>
  <si>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</si>
  <si>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</si>
  <si>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</si>
  <si>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</si>
  <si>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</si>
  <si>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</si>
  <si>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</si>
  <si>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</si>
  <si>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</si>
  <si>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</si>
  <si>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</si>
  <si>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</si>
  <si>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</si>
  <si>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</si>
  <si>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</si>
  <si>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</si>
  <si>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</si>
  <si>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</si>
  <si>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</si>
  <si>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</si>
  <si>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</si>
  <si>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</si>
  <si>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</si>
  <si>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</si>
  <si>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</si>
  <si>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</si>
  <si>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</si>
  <si>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</si>
  <si>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</si>
  <si>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</si>
  <si>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</si>
  <si>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</si>
  <si>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</si>
  <si>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</si>
  <si>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</si>
  <si>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</si>
  <si>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</si>
  <si>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</si>
  <si>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</si>
  <si>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</si>
  <si>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</si>
  <si>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</si>
  <si>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</si>
  <si>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</si>
  <si>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</si>
  <si>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</si>
  <si>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</si>
  <si>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</si>
  <si>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</si>
  <si>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</si>
  <si>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</si>
  <si>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</si>
  <si>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</si>
  <si>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</si>
  <si>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</si>
  <si>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</si>
  <si>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</si>
  <si>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</si>
  <si>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</si>
  <si>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</si>
  <si>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</si>
  <si>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</si>
  <si>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</si>
  <si>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</si>
  <si>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</si>
  <si>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</si>
  <si>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</si>
  <si>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</si>
  <si>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</si>
  <si>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</si>
  <si>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</si>
  <si>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</si>
  <si>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</si>
  <si>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</si>
  <si>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</si>
  <si>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</si>
  <si>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</si>
  <si>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</si>
  <si>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</si>
  <si>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</si>
  <si>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</si>
  <si>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</si>
  <si>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</si>
  <si>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</si>
  <si>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</si>
  <si>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</si>
  <si>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</si>
  <si>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</si>
  <si>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</si>
  <si>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</si>
  <si>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</si>
  <si>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</si>
  <si>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</si>
  <si>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</si>
  <si>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</si>
  <si>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</si>
  <si>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</si>
  <si>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</si>
  <si>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</si>
  <si>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</si>
  <si>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</si>
  <si>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</si>
  <si>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</si>
  <si>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</si>
  <si>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</si>
  <si>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</si>
  <si>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</si>
  <si>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</si>
  <si>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</si>
  <si>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</si>
  <si>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</si>
  <si>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</si>
  <si>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</si>
  <si>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</si>
  <si>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</si>
  <si>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</si>
  <si>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</si>
  <si>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</si>
  <si>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</si>
  <si>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</si>
  <si>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</si>
  <si>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</si>
  <si>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</si>
  <si>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</si>
  <si>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</si>
  <si>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</si>
  <si>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</si>
  <si>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</si>
  <si>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</si>
  <si>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</si>
  <si>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</si>
  <si>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</si>
  <si>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</si>
  <si>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</si>
  <si>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</si>
  <si>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</si>
  <si>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</si>
  <si>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</si>
  <si>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</si>
  <si>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</si>
  <si>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</si>
  <si>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</si>
  <si>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</si>
  <si>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</si>
  <si>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</si>
  <si>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</si>
  <si>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</si>
  <si>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</si>
  <si>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</si>
  <si>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</si>
  <si>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</si>
  <si>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</si>
  <si>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</si>
  <si>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</si>
  <si>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</si>
  <si>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</si>
  <si>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</si>
  <si>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</si>
  <si>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</si>
  <si>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</si>
  <si>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</si>
  <si>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</si>
  <si>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</si>
  <si>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</si>
  <si>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</si>
  <si>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</si>
  <si>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</si>
  <si>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</si>
  <si>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</si>
  <si>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</si>
  <si>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</si>
  <si>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</si>
  <si>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</si>
  <si>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</si>
  <si>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</si>
  <si>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</si>
  <si>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</si>
  <si>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</si>
  <si>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</si>
  <si>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</si>
  <si>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</si>
  <si>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</si>
  <si>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</si>
  <si>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</si>
  <si>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</si>
  <si>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</si>
  <si>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</si>
  <si>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</si>
  <si>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</si>
  <si>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</si>
  <si>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</si>
  <si>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</si>
  <si>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</si>
  <si>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</si>
  <si>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</si>
  <si>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</si>
  <si>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</si>
  <si>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</si>
  <si>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</si>
  <si>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</si>
  <si>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</si>
  <si>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</si>
  <si>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</si>
  <si>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</si>
  <si>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</si>
  <si>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</si>
  <si>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</si>
  <si>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</si>
  <si>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</si>
  <si>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</si>
  <si>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</si>
  <si>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</si>
  <si>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</si>
  <si>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</si>
  <si>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</si>
  <si>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</si>
  <si>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</si>
  <si>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</si>
  <si>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</si>
  <si>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</si>
  <si>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</si>
  <si>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</si>
  <si>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</si>
  <si>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</si>
  <si>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</si>
  <si>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</si>
  <si>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</si>
  <si>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</si>
  <si>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</si>
  <si>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</si>
  <si>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</si>
  <si>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</si>
  <si>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</si>
  <si>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</si>
  <si>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</si>
  <si>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</si>
  <si>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</si>
  <si>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</si>
  <si>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</si>
  <si>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</si>
  <si>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</si>
  <si>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</si>
  <si>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</si>
  <si>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</si>
  <si>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</si>
  <si>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</si>
  <si>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</si>
  <si>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</si>
  <si>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</si>
  <si>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</si>
  <si>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</si>
  <si>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</si>
  <si>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</si>
  <si>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</si>
  <si>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</si>
  <si>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</si>
  <si>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</si>
  <si>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</si>
  <si>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</si>
  <si>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</si>
  <si>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</si>
  <si>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</si>
  <si>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</si>
  <si>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</si>
  <si>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</si>
  <si>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</si>
  <si>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</si>
  <si>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</si>
  <si>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</si>
  <si>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</si>
  <si>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</si>
  <si>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</si>
  <si>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</si>
  <si>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</si>
  <si>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</si>
  <si>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</si>
  <si>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</si>
  <si>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</si>
  <si>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</si>
  <si>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</si>
  <si>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</si>
  <si>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</si>
  <si>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</si>
  <si>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</si>
  <si>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</si>
  <si>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</si>
  <si>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</si>
  <si>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</si>
  <si>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</si>
  <si>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</si>
  <si>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</si>
  <si>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</si>
  <si>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</si>
  <si>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</si>
  <si>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</si>
  <si>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</si>
  <si>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</si>
  <si>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</si>
  <si>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</si>
  <si>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</si>
  <si>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</si>
  <si>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</si>
  <si>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</si>
  <si>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</si>
  <si>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</si>
  <si>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</si>
  <si>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</si>
  <si>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</si>
  <si>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</si>
  <si>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</si>
  <si>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</si>
  <si>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</si>
  <si>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</si>
  <si>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</si>
  <si>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</si>
  <si>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</si>
  <si>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</si>
  <si>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</si>
  <si>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</si>
  <si>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</si>
  <si>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</si>
  <si>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</si>
  <si>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</si>
  <si>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</si>
  <si>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</si>
  <si>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</si>
  <si>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</si>
  <si>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</si>
  <si>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</si>
  <si>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</si>
  <si>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</si>
  <si>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</si>
  <si>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</si>
  <si>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</si>
  <si>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</si>
  <si>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</si>
  <si>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</si>
  <si>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</si>
  <si>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</si>
  <si>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</si>
  <si>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</si>
  <si>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</si>
  <si>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</si>
  <si>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</si>
  <si>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</si>
  <si>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</si>
  <si>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</si>
  <si>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</si>
  <si>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</si>
  <si>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</si>
  <si>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</si>
  <si>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</si>
  <si>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</si>
  <si>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</si>
  <si>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</si>
  <si>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</si>
  <si>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</si>
  <si>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</si>
  <si>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</si>
  <si>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</si>
  <si>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</si>
  <si>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</si>
  <si>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</si>
  <si>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</si>
  <si>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</si>
  <si>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</si>
  <si>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</si>
  <si>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</si>
  <si>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</si>
  <si>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</si>
  <si>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</si>
  <si>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</si>
  <si>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</si>
  <si>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</si>
  <si>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</si>
  <si>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</si>
  <si>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</si>
  <si>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</si>
  <si>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</si>
  <si>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</si>
  <si>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</si>
  <si>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</si>
  <si>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</si>
  <si>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</si>
  <si>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</si>
  <si>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</si>
  <si>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</si>
  <si>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</si>
  <si>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</si>
  <si>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</si>
  <si>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</si>
  <si>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</si>
  <si>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</si>
  <si>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</si>
  <si>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</si>
  <si>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</si>
  <si>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</si>
  <si>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</si>
  <si>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</si>
  <si>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</si>
  <si>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</si>
  <si>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</si>
  <si>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</si>
  <si>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</si>
  <si>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</si>
  <si>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</si>
  <si>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</si>
  <si>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</si>
  <si>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</si>
  <si>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</si>
  <si>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</si>
  <si>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</si>
  <si>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</si>
  <si>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</si>
  <si>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</si>
  <si>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</si>
  <si>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</si>
  <si>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</si>
  <si>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</si>
  <si>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</si>
  <si>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</si>
  <si>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</si>
  <si>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</si>
  <si>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</si>
  <si>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</si>
  <si>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</si>
  <si>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</si>
  <si>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</si>
  <si>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</si>
  <si>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</si>
  <si>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</si>
  <si>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</si>
  <si>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</si>
  <si>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</si>
  <si>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</si>
  <si>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</si>
  <si>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</si>
  <si>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</si>
  <si>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</si>
  <si>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</si>
  <si>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</si>
  <si>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</si>
  <si>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</si>
  <si>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</si>
  <si>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</si>
  <si>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</si>
  <si>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</si>
  <si>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</si>
  <si>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</si>
  <si>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</si>
  <si>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</si>
  <si>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</si>
  <si>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</si>
  <si>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</si>
  <si>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</si>
  <si>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</si>
  <si>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</si>
  <si>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</si>
  <si>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</si>
  <si>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</si>
  <si>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</si>
  <si>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</si>
  <si>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</si>
  <si>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</si>
  <si>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</si>
  <si>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</si>
  <si>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</si>
  <si>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</si>
  <si>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</si>
  <si>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</si>
  <si>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</si>
  <si>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</si>
  <si>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</si>
  <si>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</si>
  <si>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</si>
  <si>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</si>
  <si>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</si>
  <si>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</si>
  <si>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</si>
  <si>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</si>
  <si>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</si>
  <si>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</si>
  <si>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</si>
  <si>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</si>
  <si>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</si>
  <si>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</si>
  <si>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</si>
  <si>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</si>
  <si>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</si>
  <si>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</si>
  <si>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</si>
  <si>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</si>
  <si>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</si>
  <si>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</si>
  <si>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</si>
  <si>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</si>
  <si>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</si>
  <si>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</si>
  <si>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</si>
  <si>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</si>
  <si>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</si>
  <si>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</si>
  <si>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</si>
  <si>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</si>
  <si>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</si>
  <si>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</si>
  <si>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</si>
  <si>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</si>
  <si>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</si>
  <si>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</si>
  <si>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</si>
  <si>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</si>
  <si>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</si>
  <si>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</si>
  <si>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</si>
  <si>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</si>
  <si>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</si>
  <si>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</si>
  <si>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</si>
  <si>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</si>
  <si>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</si>
  <si>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</si>
  <si>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</si>
  <si>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</si>
  <si>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</si>
  <si>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</si>
  <si>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</si>
  <si>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</si>
  <si>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</si>
  <si>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</si>
  <si>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</si>
  <si>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</si>
  <si>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</si>
  <si>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</si>
  <si>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</si>
  <si>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</si>
  <si>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</si>
  <si>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</si>
  <si>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</si>
  <si>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</si>
  <si>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</si>
  <si>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</si>
  <si>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</si>
  <si>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</si>
  <si>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</si>
  <si>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</si>
  <si>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</si>
  <si>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</si>
  <si>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</si>
  <si>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</si>
  <si>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</si>
  <si>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</si>
  <si>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</si>
  <si>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</si>
  <si>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</si>
  <si>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</si>
  <si>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</si>
  <si>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</si>
  <si>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</si>
  <si>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</si>
  <si>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</si>
  <si>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</si>
  <si>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</si>
  <si>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</si>
  <si>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</si>
  <si>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</si>
  <si>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</si>
  <si>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</si>
  <si>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</si>
  <si>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</si>
  <si>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</si>
  <si>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</si>
  <si>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</si>
  <si>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</si>
  <si>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</si>
  <si>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</si>
  <si>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</si>
  <si>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</si>
  <si>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</si>
  <si>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</si>
  <si>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</si>
  <si>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</si>
  <si>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</si>
  <si>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</si>
  <si>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</si>
  <si>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</si>
  <si>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</si>
  <si>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</si>
  <si>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</si>
  <si>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</si>
  <si>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</si>
  <si>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</si>
  <si>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</si>
  <si>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</si>
  <si>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</si>
  <si>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</si>
  <si>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</si>
  <si>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</si>
  <si>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</si>
  <si>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</si>
  <si>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</si>
  <si>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</si>
  <si>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</si>
  <si>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</si>
  <si>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</si>
  <si>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</si>
  <si>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</si>
  <si>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</si>
  <si>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</si>
  <si>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</si>
  <si>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</si>
  <si>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</si>
  <si>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</si>
  <si>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</si>
  <si>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</si>
  <si>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</si>
  <si>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</si>
  <si>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</si>
  <si>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</si>
  <si>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</si>
  <si>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</si>
  <si>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</si>
  <si>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</si>
  <si>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</si>
  <si>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</si>
  <si>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</si>
  <si>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</si>
  <si>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</si>
  <si>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</si>
  <si>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</si>
  <si>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</si>
  <si>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</si>
  <si>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</si>
  <si>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</si>
  <si>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</si>
  <si>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</si>
  <si>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</si>
  <si>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</si>
  <si>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</si>
  <si>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</si>
  <si>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</si>
  <si>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</si>
  <si>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</si>
  <si>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</si>
  <si>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</si>
  <si>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</si>
  <si>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</si>
  <si>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</si>
  <si>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</si>
  <si>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</si>
  <si>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</si>
  <si>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</si>
  <si>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</si>
  <si>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</si>
  <si>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</si>
  <si>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</si>
  <si>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</si>
  <si>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</si>
  <si>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</si>
  <si>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</si>
  <si>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</si>
  <si>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</si>
  <si>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</si>
  <si>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</si>
  <si>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</si>
  <si>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</si>
  <si>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</si>
  <si>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</si>
  <si>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</si>
  <si>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</si>
  <si>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</si>
  <si>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</si>
  <si>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</si>
  <si>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</si>
  <si>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</si>
  <si>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</si>
  <si>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</si>
  <si>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</si>
  <si>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</si>
  <si>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</si>
  <si>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</si>
  <si>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</si>
  <si>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</si>
  <si>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</si>
  <si>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</si>
  <si>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</si>
  <si>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</si>
  <si>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</si>
  <si>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</si>
  <si>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</si>
  <si>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</si>
  <si>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</si>
  <si>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</si>
  <si>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</si>
  <si>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</si>
  <si>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</si>
  <si>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</si>
  <si>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</si>
  <si>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</si>
  <si>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</si>
  <si>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</si>
  <si>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</si>
  <si>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</si>
  <si>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</si>
  <si>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</si>
  <si>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</si>
  <si>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</si>
  <si>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</si>
  <si>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</si>
  <si>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</si>
  <si>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</si>
  <si>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</si>
  <si>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</si>
  <si>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</si>
  <si>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</si>
  <si>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</si>
  <si>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</si>
  <si>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</si>
  <si>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</si>
  <si>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</si>
  <si>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</si>
  <si>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</si>
  <si>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</si>
  <si>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</si>
  <si>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</si>
  <si>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</si>
  <si>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</si>
  <si>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</si>
  <si>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</si>
  <si>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</si>
  <si>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</si>
  <si>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</si>
  <si>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</si>
  <si>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</si>
  <si>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</si>
  <si>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</si>
  <si>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</si>
  <si>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</si>
  <si>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</si>
  <si>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</si>
  <si>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</si>
  <si>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</si>
  <si>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</si>
  <si>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</si>
  <si>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</si>
  <si>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</si>
  <si>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</si>
  <si>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</si>
  <si>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</si>
  <si>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</si>
  <si>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</si>
  <si>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</si>
  <si>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</si>
  <si>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</si>
  <si>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</si>
  <si>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</si>
  <si>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</si>
  <si>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</si>
  <si>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</si>
  <si>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</si>
  <si>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</si>
  <si>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</si>
  <si>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</si>
  <si>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</si>
  <si>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</si>
  <si>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</si>
  <si>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</si>
  <si>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</si>
  <si>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</si>
  <si>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</si>
  <si>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</si>
  <si>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</si>
  <si>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</si>
  <si>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</si>
  <si>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</si>
  <si>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</si>
  <si>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</si>
  <si>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</si>
  <si>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</si>
  <si>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</si>
  <si>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</si>
  <si>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</si>
  <si>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</si>
  <si>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</si>
  <si>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</si>
  <si>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</si>
  <si>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</si>
  <si>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</si>
  <si>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</si>
  <si>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</si>
  <si>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</si>
  <si>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</si>
  <si>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</si>
  <si>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</si>
  <si>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</si>
  <si>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</si>
  <si>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</si>
  <si>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</si>
  <si>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</si>
  <si>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</si>
  <si>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</si>
  <si>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</si>
  <si>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</si>
  <si>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</si>
  <si>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</si>
  <si>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</si>
  <si>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</si>
  <si>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</si>
  <si>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</si>
  <si>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</si>
  <si>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</si>
  <si>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</si>
  <si>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</si>
  <si>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</si>
  <si>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</si>
  <si>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</si>
  <si>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</si>
  <si>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</si>
  <si>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</si>
  <si>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</si>
  <si>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</si>
  <si>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</si>
  <si>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</si>
  <si>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</si>
  <si>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</si>
  <si>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</si>
  <si>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</si>
  <si>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</si>
  <si>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</si>
  <si>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</si>
  <si>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</si>
  <si>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</si>
  <si>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</si>
  <si>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</si>
  <si>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</si>
  <si>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</si>
  <si>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</si>
  <si>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</si>
  <si>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</si>
  <si>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</si>
  <si>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</si>
  <si>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</si>
  <si>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</si>
  <si>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</si>
  <si>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</si>
  <si>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</si>
  <si>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</si>
  <si>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</si>
  <si>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</si>
  <si>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</si>
  <si>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</si>
  <si>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</si>
  <si>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</si>
  <si>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</si>
  <si>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</si>
  <si>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</si>
  <si>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</si>
  <si>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</si>
  <si>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</si>
  <si>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</si>
  <si>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</si>
  <si>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</si>
  <si>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</si>
  <si>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</si>
  <si>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</si>
  <si>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</si>
  <si>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</si>
  <si>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</si>
  <si>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</si>
  <si>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</si>
  <si>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</si>
  <si>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</si>
  <si>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</si>
  <si>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</si>
  <si>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</si>
  <si>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</si>
  <si>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</si>
  <si>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</si>
  <si>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</si>
  <si>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</si>
  <si>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</si>
  <si>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</si>
  <si>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</si>
  <si>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</si>
  <si>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</si>
  <si>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</si>
  <si>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</si>
  <si>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</si>
  <si>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</si>
  <si>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</si>
  <si>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</si>
  <si>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</si>
  <si>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</si>
  <si>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</si>
  <si>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</si>
  <si>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</si>
  <si>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</si>
  <si>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</si>
  <si>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</si>
  <si>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</si>
  <si>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</si>
  <si>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</si>
  <si>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</si>
  <si>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</si>
  <si>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</si>
  <si>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</si>
  <si>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</si>
  <si>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</si>
  <si>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</si>
  <si>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</si>
  <si>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</si>
  <si>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</si>
  <si>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</si>
  <si>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</si>
  <si>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</si>
  <si>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</si>
  <si>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</si>
  <si>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</si>
  <si>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</si>
  <si>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</si>
  <si>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</si>
  <si>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</si>
  <si>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</si>
  <si>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</si>
  <si>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</si>
  <si>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</si>
  <si>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</si>
  <si>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</si>
  <si>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</si>
  <si>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</si>
  <si>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</si>
  <si>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</si>
  <si>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</si>
  <si>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</si>
  <si>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</si>
  <si>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</si>
  <si>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</si>
  <si>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</si>
  <si>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</si>
  <si>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</si>
  <si>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</si>
  <si>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</si>
  <si>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</si>
  <si>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</si>
  <si>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</si>
  <si>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</si>
  <si>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</si>
  <si>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</si>
  <si>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</si>
  <si>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</si>
  <si>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</si>
  <si>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</si>
  <si>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</si>
  <si>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</si>
  <si>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</si>
  <si>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</si>
  <si>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</si>
  <si>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</si>
  <si>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</si>
  <si>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</si>
  <si>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</si>
  <si>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</si>
  <si>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</si>
  <si>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</si>
  <si>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</si>
  <si>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</si>
  <si>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</si>
  <si>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</si>
  <si>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</si>
  <si>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</si>
  <si>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</si>
  <si>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</si>
  <si>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</si>
  <si>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</si>
  <si>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</si>
  <si>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</si>
  <si>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</si>
  <si>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</si>
  <si>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</si>
  <si>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</si>
  <si>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</si>
  <si>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</si>
  <si>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</si>
  <si>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</si>
  <si>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</si>
  <si>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</si>
  <si>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</si>
  <si>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</si>
  <si>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</si>
  <si>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</si>
  <si>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</si>
  <si>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</si>
  <si>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</si>
  <si>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</si>
  <si>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</si>
  <si>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</si>
  <si>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</si>
  <si>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</si>
  <si>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</si>
  <si>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</si>
  <si>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</si>
  <si>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</si>
  <si>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</si>
  <si>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</si>
  <si>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</si>
  <si>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</si>
  <si>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</si>
  <si>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</si>
  <si>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</si>
  <si>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</si>
  <si>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</si>
  <si>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</si>
  <si>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</si>
  <si>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</si>
  <si>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</si>
  <si>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</si>
  <si>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</si>
  <si>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</si>
  <si>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</si>
  <si>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</si>
  <si>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</si>
  <si>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</si>
  <si>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</si>
  <si>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</si>
  <si>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</si>
  <si>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</si>
  <si>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</si>
  <si>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</si>
  <si>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</si>
  <si>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</si>
  <si>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</si>
  <si>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</si>
  <si>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</si>
  <si>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</si>
  <si>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</si>
  <si>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</si>
  <si>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</si>
  <si>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</si>
  <si>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</si>
  <si>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</si>
  <si>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</si>
  <si>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</si>
  <si>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</si>
  <si>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</si>
  <si>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</si>
  <si>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</si>
  <si>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</si>
  <si>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</si>
  <si>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</si>
  <si>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</si>
  <si>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</si>
  <si>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</si>
  <si>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</si>
  <si>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</si>
  <si>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</si>
  <si>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</si>
  <si>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</si>
  <si>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</si>
  <si>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</si>
  <si>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</si>
  <si>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</si>
  <si>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</si>
  <si>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</si>
  <si>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</si>
  <si>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</si>
  <si>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</si>
  <si>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</si>
  <si>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</si>
  <si>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</si>
  <si>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</si>
  <si>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</si>
  <si>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</si>
  <si>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</si>
  <si>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</si>
  <si>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</si>
  <si>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</si>
  <si>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</si>
  <si>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</si>
  <si>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</si>
  <si>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</si>
  <si>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</si>
  <si>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</si>
  <si>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</si>
  <si>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</si>
  <si>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</si>
  <si>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</si>
  <si>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</si>
  <si>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</si>
  <si>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</si>
  <si>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</si>
  <si>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</si>
  <si>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</si>
  <si>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</si>
  <si>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</si>
  <si>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</si>
  <si>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</si>
  <si>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</si>
  <si>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</si>
  <si>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</si>
  <si>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</si>
  <si>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</si>
  <si>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</si>
  <si>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</si>
  <si>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</si>
  <si>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</si>
  <si>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</si>
  <si>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</si>
  <si>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</si>
  <si>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</si>
  <si>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</si>
  <si>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</si>
  <si>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</si>
  <si>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</si>
  <si>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</si>
  <si>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</si>
  <si>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</si>
  <si>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</si>
  <si>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</si>
  <si>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</si>
  <si>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</si>
  <si>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</si>
  <si>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</si>
  <si>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</si>
  <si>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</si>
  <si>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</si>
  <si>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</si>
  <si>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</si>
  <si>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</si>
  <si>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</si>
  <si>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</si>
  <si>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</si>
  <si>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</si>
  <si>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</si>
  <si>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</si>
  <si>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</si>
  <si>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</si>
  <si>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</si>
  <si>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</si>
  <si>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</si>
  <si>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</si>
  <si>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</si>
  <si>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</si>
  <si>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</si>
  <si>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</si>
  <si>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</si>
  <si>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</si>
  <si>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</si>
  <si>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</si>
  <si>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</si>
  <si>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</si>
  <si>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</si>
  <si>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</si>
  <si>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</si>
  <si>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</si>
  <si>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</si>
  <si>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</si>
  <si>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</si>
  <si>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</si>
  <si>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</si>
  <si>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</si>
  <si>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</si>
  <si>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</si>
  <si>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</si>
  <si>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</si>
  <si>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</si>
  <si>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</si>
  <si>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</si>
  <si>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</si>
  <si>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</si>
  <si>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</si>
  <si>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</si>
  <si>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</si>
  <si>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</si>
  <si>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</si>
  <si>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</si>
  <si>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</si>
  <si>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</si>
  <si>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</si>
  <si>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</si>
  <si>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</si>
  <si>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</si>
  <si>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</si>
  <si>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</si>
  <si>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</si>
  <si>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</si>
  <si>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</si>
  <si>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</si>
  <si>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</si>
  <si>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</si>
  <si>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</si>
  <si>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</si>
  <si>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</si>
  <si>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</si>
  <si>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</si>
  <si>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</si>
  <si>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</si>
  <si>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</si>
  <si>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</si>
  <si>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</si>
  <si>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</si>
  <si>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</si>
  <si>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</si>
  <si>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</si>
  <si>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</si>
  <si>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</si>
  <si>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</si>
  <si>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</si>
  <si>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</si>
  <si>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</si>
  <si>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</si>
  <si>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</si>
  <si>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</si>
  <si>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</si>
  <si>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</si>
  <si>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</si>
  <si>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</si>
  <si>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</si>
  <si>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</si>
  <si>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</si>
  <si>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</si>
  <si>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</si>
  <si>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</si>
  <si>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</si>
  <si>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</si>
  <si>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</si>
  <si>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</si>
  <si>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</si>
  <si>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</si>
  <si>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</si>
  <si>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</si>
  <si>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</si>
  <si>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</si>
  <si>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</si>
  <si>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</si>
  <si>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</si>
  <si>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</si>
  <si>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</si>
  <si>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</si>
  <si>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</si>
  <si>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</si>
  <si>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</si>
  <si>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</si>
  <si>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</si>
  <si>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</si>
  <si>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</si>
  <si>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</si>
  <si>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</si>
  <si>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</si>
  <si>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</si>
  <si>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</si>
  <si>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</si>
  <si>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</si>
  <si>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</si>
  <si>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</si>
  <si>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</si>
  <si>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</si>
  <si>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</si>
  <si>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</si>
  <si>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</si>
  <si>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</si>
  <si>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</si>
  <si>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</si>
  <si>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</si>
  <si>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</si>
  <si>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</si>
  <si>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</si>
  <si>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</si>
  <si>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</si>
  <si>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</si>
  <si>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</si>
  <si>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</si>
  <si>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</si>
  <si>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</si>
  <si>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</si>
  <si>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</si>
  <si>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</si>
  <si>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</si>
  <si>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</si>
  <si>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</si>
  <si>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</si>
  <si>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</si>
  <si>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</si>
  <si>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</si>
  <si>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</si>
  <si>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</si>
  <si>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</si>
  <si>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</si>
  <si>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</si>
  <si>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</si>
  <si>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</si>
  <si>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</si>
  <si>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</si>
  <si>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</si>
  <si>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</si>
  <si>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</si>
  <si>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</si>
  <si>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</si>
  <si>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</si>
  <si>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</si>
  <si>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</si>
  <si>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</si>
  <si>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</si>
  <si>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</si>
  <si>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</si>
  <si>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</si>
  <si>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</si>
  <si>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</si>
  <si>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</si>
  <si>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</si>
  <si>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</si>
  <si>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</si>
  <si>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</si>
  <si>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</si>
  <si>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</si>
  <si>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</si>
  <si>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</si>
  <si>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</si>
  <si>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</si>
  <si>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</si>
  <si>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</si>
  <si>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</si>
  <si>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</si>
  <si>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</si>
  <si>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</si>
  <si>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</si>
  <si>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</si>
  <si>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</si>
  <si>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</si>
  <si>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</si>
  <si>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</si>
  <si>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</si>
  <si>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</si>
  <si>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</si>
  <si>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</si>
  <si>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</si>
  <si>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</si>
  <si>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</si>
  <si>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</si>
  <si>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</si>
  <si>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</si>
  <si>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</si>
  <si>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</si>
  <si>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</si>
  <si>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</si>
  <si>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</si>
  <si>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</si>
  <si>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</si>
  <si>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</si>
  <si>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</si>
  <si>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</si>
  <si>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</si>
  <si>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</si>
  <si>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</si>
  <si>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</si>
  <si>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</si>
  <si>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</si>
  <si>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</si>
  <si>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</si>
  <si>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</si>
  <si>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</si>
  <si>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</si>
  <si>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</si>
  <si>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</si>
  <si>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</si>
  <si>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</si>
  <si>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</si>
  <si>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</si>
  <si>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</si>
  <si>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</si>
  <si>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</si>
  <si>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</si>
  <si>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</si>
  <si>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</si>
  <si>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</si>
  <si>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</si>
  <si>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</si>
  <si>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</si>
  <si>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</si>
  <si>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</si>
  <si>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</si>
  <si>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</si>
  <si>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</si>
  <si>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</si>
  <si>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</si>
  <si>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</si>
  <si>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</si>
  <si>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</si>
  <si>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</si>
  <si>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</si>
  <si>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</si>
  <si>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</si>
  <si>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</si>
  <si>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</si>
  <si>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</si>
  <si>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</si>
  <si>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</si>
  <si>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</si>
  <si>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</si>
  <si>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</si>
  <si>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</si>
  <si>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</si>
  <si>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</si>
  <si>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</si>
  <si>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</si>
  <si>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</si>
  <si>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</si>
  <si>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</si>
  <si>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</si>
  <si>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</si>
  <si>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</si>
  <si>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</si>
  <si>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</si>
  <si>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</si>
  <si>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</si>
  <si>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</si>
  <si>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</si>
  <si>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</si>
  <si>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</si>
  <si>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</si>
  <si>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</si>
  <si>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</si>
  <si>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</si>
  <si>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</si>
  <si>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</si>
  <si>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</si>
  <si>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</si>
  <si>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</si>
  <si>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</si>
  <si>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</si>
  <si>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</si>
  <si>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</si>
  <si>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</si>
  <si>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</si>
  <si>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</si>
  <si>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</si>
  <si>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</si>
  <si>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</si>
  <si>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</si>
  <si>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</si>
  <si>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</si>
  <si>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</si>
  <si>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</si>
  <si>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</si>
  <si>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</si>
  <si>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</si>
  <si>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</si>
  <si>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</si>
  <si>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</si>
  <si>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</si>
  <si>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</si>
  <si>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</si>
  <si>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</si>
  <si>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</si>
  <si>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</si>
  <si>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</si>
  <si>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</si>
  <si>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</si>
  <si>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</si>
  <si>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</si>
  <si>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</si>
  <si>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</si>
  <si>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</si>
  <si>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</si>
  <si>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</si>
  <si>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</si>
  <si>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</si>
  <si>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</si>
  <si>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</si>
  <si>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</si>
  <si>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</si>
  <si>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</si>
  <si>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</si>
  <si>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</si>
  <si>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</si>
  <si>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</si>
  <si>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</si>
  <si>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</si>
  <si>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</si>
  <si>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</si>
  <si>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</si>
  <si>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</si>
  <si>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</si>
  <si>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</si>
  <si>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</si>
  <si>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</si>
  <si>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</si>
  <si>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</si>
  <si>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</si>
  <si>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</si>
  <si>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</si>
  <si>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</si>
  <si>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</si>
  <si>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</si>
  <si>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</si>
  <si>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</si>
  <si>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</si>
  <si>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</si>
  <si>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</si>
  <si>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</si>
  <si>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</si>
  <si>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</si>
  <si>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</si>
  <si>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</si>
  <si>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</si>
  <si>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</si>
  <si>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</si>
  <si>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</si>
  <si>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</si>
  <si>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</si>
  <si>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</si>
  <si>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</si>
  <si>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</si>
  <si>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</si>
  <si>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</si>
  <si>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</si>
  <si>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</si>
  <si>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</si>
  <si>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</si>
  <si>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</si>
  <si>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</si>
  <si>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</si>
  <si>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</si>
  <si>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</si>
  <si>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</si>
  <si>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</si>
  <si>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</si>
  <si>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</si>
  <si>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</si>
  <si>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</si>
  <si>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</si>
  <si>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</si>
  <si>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</si>
  <si>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</si>
  <si>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</si>
  <si>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</si>
  <si>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</si>
  <si>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</si>
  <si>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</si>
  <si>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</si>
  <si>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</si>
  <si>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</si>
  <si>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</si>
  <si>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</si>
  <si>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</si>
  <si>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</si>
  <si>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</si>
  <si>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</si>
  <si>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</si>
  <si>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</si>
  <si>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</si>
  <si>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</si>
  <si>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</si>
  <si>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</si>
  <si>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</si>
  <si>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</si>
  <si>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</si>
  <si>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</si>
  <si>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</si>
  <si>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</si>
  <si>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</si>
  <si>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</si>
  <si>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</si>
  <si>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</si>
  <si>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</si>
  <si>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</si>
  <si>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</si>
  <si>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</si>
  <si>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</si>
  <si>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</si>
  <si>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</si>
  <si>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</si>
  <si>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</si>
  <si>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</si>
  <si>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</si>
  <si>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</si>
  <si>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</si>
  <si>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</si>
  <si>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</si>
  <si>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</si>
  <si>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</si>
  <si>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</si>
  <si>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</si>
  <si>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</si>
  <si>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</si>
  <si>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</si>
  <si>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</si>
  <si>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</si>
  <si>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</si>
  <si>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</si>
  <si>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</si>
  <si>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</si>
  <si>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</si>
  <si>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</si>
  <si>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</si>
  <si>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</si>
  <si>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</si>
  <si>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</si>
  <si>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</si>
  <si>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</si>
  <si>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</si>
  <si>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</si>
  <si>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</si>
  <si>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</si>
  <si>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</si>
  <si>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</si>
  <si>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</si>
  <si>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</si>
  <si>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</si>
  <si>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</si>
  <si>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</si>
  <si>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</si>
  <si>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</si>
  <si>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</si>
  <si>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</si>
  <si>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</si>
  <si>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</si>
  <si>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</si>
  <si>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</si>
  <si>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</si>
  <si>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</si>
  <si>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</si>
  <si>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</si>
  <si>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</si>
  <si>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</si>
  <si>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</si>
  <si>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</si>
  <si>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</si>
  <si>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</si>
  <si>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</si>
  <si>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</si>
  <si>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</si>
  <si>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</si>
  <si>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</si>
  <si>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</si>
  <si>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</si>
  <si>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</si>
  <si>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</si>
  <si>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</si>
  <si>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</si>
  <si>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</si>
  <si>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</si>
  <si>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</si>
  <si>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</si>
  <si>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</si>
  <si>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</si>
  <si>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</si>
  <si>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</si>
  <si>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</si>
  <si>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</si>
  <si>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</si>
  <si>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</si>
  <si>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</si>
  <si>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</si>
  <si>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</si>
  <si>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</si>
  <si>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</si>
  <si>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</si>
  <si>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</si>
  <si>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</si>
  <si>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</si>
  <si>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</si>
  <si>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</si>
  <si>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</si>
  <si>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</si>
  <si>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</si>
  <si>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</si>
  <si>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</si>
  <si>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</si>
  <si>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</si>
  <si>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</si>
  <si>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</si>
  <si>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</si>
  <si>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</si>
  <si>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</si>
  <si>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</si>
  <si>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</si>
  <si>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</si>
  <si>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</si>
  <si>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</si>
  <si>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</si>
  <si>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</si>
  <si>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</si>
  <si>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</si>
  <si>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</si>
  <si>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</si>
  <si>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</si>
  <si>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</si>
  <si>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</si>
  <si>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</si>
  <si>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</si>
  <si>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</si>
  <si>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</si>
  <si>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</si>
  <si>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</si>
  <si>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</si>
  <si>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</si>
  <si>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</si>
  <si>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</si>
  <si>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</si>
  <si>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</si>
  <si>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</si>
  <si>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</si>
  <si>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</si>
  <si>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</si>
  <si>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</si>
  <si>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</si>
  <si>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</si>
  <si>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</si>
  <si>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</si>
  <si>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</si>
  <si>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</si>
  <si>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</si>
  <si>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</si>
  <si>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</si>
  <si>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</si>
  <si>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</si>
  <si>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</si>
  <si>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</si>
  <si>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</si>
  <si>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</si>
  <si>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</si>
  <si>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</si>
  <si>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</si>
  <si>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</si>
  <si>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</si>
  <si>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</si>
  <si>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</si>
  <si>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</si>
  <si>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</si>
  <si>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</si>
  <si>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</si>
  <si>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</si>
  <si>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</si>
  <si>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</si>
  <si>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</si>
  <si>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</si>
  <si>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</si>
  <si>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</si>
  <si>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</si>
  <si>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</si>
  <si>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</si>
  <si>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</si>
  <si>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</si>
  <si>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</si>
  <si>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</si>
  <si>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</si>
  <si>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</si>
  <si>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</si>
  <si>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</si>
  <si>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</si>
  <si>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</si>
  <si>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</si>
  <si>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</si>
  <si>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</si>
  <si>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</si>
  <si>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</si>
  <si>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</si>
  <si>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</si>
  <si>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</si>
  <si>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</si>
  <si>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</si>
  <si>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</si>
  <si>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</si>
  <si>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</si>
  <si>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</si>
  <si>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</si>
  <si>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</si>
  <si>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</si>
  <si>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</si>
  <si>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</si>
  <si>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</si>
  <si>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</si>
  <si>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</si>
  <si>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</si>
  <si>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</si>
  <si>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</si>
  <si>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</si>
  <si>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</si>
  <si>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</si>
  <si>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</si>
  <si>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</si>
  <si>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</si>
  <si>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</si>
  <si>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</si>
  <si>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</si>
  <si>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</si>
  <si>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</si>
  <si>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</si>
  <si>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</si>
  <si>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</si>
  <si>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</si>
  <si>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</si>
  <si>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</si>
  <si>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</si>
  <si>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</si>
  <si>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</si>
  <si>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</si>
  <si>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</si>
  <si>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</si>
  <si>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</si>
  <si>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</si>
  <si>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</si>
  <si>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</si>
  <si>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</si>
  <si>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</si>
  <si>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</si>
  <si>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</si>
  <si>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</si>
  <si>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</si>
  <si>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</si>
  <si>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</si>
  <si>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</si>
  <si>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</si>
  <si>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</si>
  <si>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</si>
  <si>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</si>
  <si>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</si>
  <si>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</si>
  <si>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</si>
  <si>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</si>
  <si>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</si>
  <si>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</si>
  <si>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</si>
  <si>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</si>
  <si>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</si>
  <si>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</si>
  <si>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</si>
  <si>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</si>
  <si>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</si>
  <si>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</si>
  <si>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</si>
  <si>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</si>
  <si>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</si>
  <si>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</si>
  <si>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</si>
  <si>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</si>
  <si>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</si>
  <si>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</si>
  <si>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</si>
  <si>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</si>
  <si>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</si>
  <si>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</si>
  <si>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</si>
  <si>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</si>
  <si>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</si>
  <si>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</si>
  <si>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</si>
  <si>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</si>
  <si>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</si>
  <si>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</si>
  <si>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</si>
  <si>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</si>
  <si>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</si>
  <si>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</si>
  <si>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</si>
  <si>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</si>
  <si>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</si>
  <si>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</si>
  <si>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</si>
  <si>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</si>
  <si>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</si>
  <si>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</si>
  <si>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</si>
  <si>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</si>
  <si>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</si>
  <si>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</si>
  <si>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</si>
  <si>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</si>
  <si>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</si>
  <si>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</si>
  <si>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</si>
  <si>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</si>
  <si>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</si>
  <si>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</si>
  <si>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</si>
  <si>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</si>
  <si>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</si>
  <si>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</si>
  <si>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</si>
  <si>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</si>
  <si>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</si>
  <si>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</si>
  <si>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</si>
  <si>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</si>
  <si>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</si>
  <si>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</si>
  <si>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</si>
  <si>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</si>
  <si>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</si>
  <si>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</si>
  <si>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</si>
  <si>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</si>
  <si>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</si>
  <si>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</si>
  <si>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</si>
  <si>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</si>
  <si>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</si>
  <si>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</si>
  <si>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</si>
  <si>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</si>
  <si>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</si>
  <si>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</si>
  <si>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</si>
  <si>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</si>
  <si>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</si>
  <si>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</si>
  <si>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</si>
  <si>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</si>
  <si>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</si>
  <si>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</si>
  <si>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</si>
  <si>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</si>
  <si>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</si>
  <si>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</si>
  <si>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</si>
  <si>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</si>
  <si>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</si>
  <si>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</si>
  <si>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</si>
  <si>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</si>
  <si>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</si>
  <si>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</si>
  <si>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</si>
  <si>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</si>
  <si>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</si>
  <si>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</si>
  <si>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</si>
  <si>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</si>
  <si>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</si>
  <si>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</si>
  <si>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</si>
  <si>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</si>
  <si>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</si>
  <si>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</si>
  <si>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</si>
  <si>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</si>
  <si>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</si>
  <si>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</si>
  <si>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</si>
  <si>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</si>
  <si>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</si>
  <si>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</si>
  <si>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</si>
  <si>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</si>
  <si>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</si>
  <si>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</si>
  <si>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</si>
  <si>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</si>
  <si>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</si>
  <si>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</si>
  <si>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</si>
  <si>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</si>
  <si>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</si>
  <si>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</si>
  <si>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</si>
  <si>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</si>
  <si>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</si>
  <si>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</si>
  <si>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</si>
  <si>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</si>
  <si>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</si>
  <si>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</si>
  <si>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</si>
  <si>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</si>
  <si>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</si>
  <si>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</si>
  <si>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</si>
  <si>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</si>
  <si>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</si>
  <si>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</si>
  <si>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</si>
  <si>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</si>
  <si>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</si>
  <si>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</si>
  <si>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</si>
  <si>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</si>
  <si>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</si>
  <si>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</si>
  <si>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</si>
  <si>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</si>
  <si>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</si>
  <si>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</si>
  <si>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</si>
  <si>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</si>
  <si>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</si>
  <si>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</si>
  <si>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</si>
  <si>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</si>
  <si>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</si>
  <si>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</si>
  <si>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</si>
  <si>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</si>
  <si>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</si>
  <si>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</si>
  <si>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</si>
  <si>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</si>
  <si>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</si>
  <si>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</si>
  <si>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</si>
  <si>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</si>
  <si>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</si>
  <si>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</si>
  <si>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</si>
  <si>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</si>
  <si>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</si>
  <si>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</si>
  <si>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</si>
  <si>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</si>
  <si>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</si>
  <si>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</si>
  <si>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</si>
  <si>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</si>
  <si>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</si>
  <si>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</si>
  <si>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</si>
  <si>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</si>
  <si>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</si>
  <si>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</si>
  <si>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</si>
  <si>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</si>
  <si>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</si>
  <si>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</si>
  <si>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</si>
  <si>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</si>
  <si>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</si>
  <si>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</si>
  <si>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</si>
  <si>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</si>
  <si>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</si>
  <si>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</si>
  <si>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</si>
  <si>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</si>
  <si>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</si>
  <si>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</si>
  <si>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</si>
  <si>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</si>
  <si>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</si>
  <si>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</si>
  <si>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</si>
  <si>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</si>
  <si>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</si>
  <si>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</si>
  <si>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</si>
  <si>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</si>
  <si>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</si>
  <si>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</si>
  <si>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</si>
  <si>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</si>
  <si>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</si>
  <si>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</si>
  <si>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</si>
  <si>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</si>
  <si>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</si>
  <si>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</si>
  <si>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</si>
  <si>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</si>
  <si>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</si>
  <si>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</si>
  <si>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</si>
  <si>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</si>
  <si>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</si>
  <si>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</si>
  <si>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</si>
  <si>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</si>
  <si>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</si>
  <si>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</si>
  <si>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</si>
  <si>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</si>
  <si>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</si>
  <si>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</si>
  <si>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</si>
  <si>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</si>
  <si>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</si>
  <si>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</si>
  <si>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</si>
  <si>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</si>
  <si>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</si>
  <si>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</si>
  <si>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</si>
  <si>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</si>
  <si>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</si>
  <si>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</si>
  <si>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</si>
  <si>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</si>
  <si>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</si>
  <si>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</si>
  <si>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</si>
  <si>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</si>
  <si>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</si>
  <si>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</si>
  <si>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</si>
  <si>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</si>
  <si>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</si>
  <si>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</si>
  <si>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</si>
  <si>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</si>
  <si>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</si>
  <si>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</si>
  <si>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</si>
  <si>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</si>
  <si>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</si>
  <si>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</si>
  <si>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</si>
  <si>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</si>
  <si>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</si>
  <si>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</si>
  <si>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</si>
  <si>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</si>
  <si>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</si>
  <si>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</si>
  <si>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</si>
  <si>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</si>
  <si>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</si>
  <si>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</si>
  <si>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</si>
  <si>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</si>
  <si>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</si>
  <si>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</si>
  <si>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</si>
  <si>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</si>
  <si>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</si>
  <si>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</si>
  <si>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</si>
  <si>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</si>
  <si>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</si>
  <si>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</si>
  <si>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</si>
  <si>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</si>
  <si>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</si>
  <si>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</si>
  <si>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</si>
  <si>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</si>
  <si>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</si>
  <si>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</si>
  <si>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</si>
  <si>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</si>
  <si>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</si>
  <si>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</si>
  <si>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</si>
  <si>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</si>
  <si>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</si>
  <si>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</si>
  <si>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</si>
  <si>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</si>
  <si>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</si>
  <si>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</si>
  <si>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</si>
  <si>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</si>
  <si>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</si>
  <si>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</si>
  <si>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</si>
  <si>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</si>
  <si>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</si>
  <si>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</si>
  <si>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</si>
  <si>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</si>
  <si>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</si>
  <si>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</si>
  <si>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</si>
  <si>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</si>
  <si>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</si>
  <si>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</si>
  <si>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</si>
  <si>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</si>
  <si>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</si>
  <si>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</si>
  <si>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</si>
  <si>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</si>
  <si>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</si>
  <si>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</si>
  <si>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</si>
  <si>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</si>
  <si>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</si>
  <si>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</si>
  <si>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</si>
  <si>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</si>
  <si>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</si>
  <si>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</si>
  <si>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</si>
  <si>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</si>
  <si>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</si>
  <si>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</si>
  <si>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</si>
  <si>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</si>
  <si>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</si>
  <si>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</si>
  <si>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</si>
  <si>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</si>
  <si>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</si>
  <si>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</si>
  <si>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</si>
  <si>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</si>
  <si>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</si>
  <si>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</si>
  <si>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</si>
  <si>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</si>
  <si>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</si>
  <si>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</si>
  <si>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</si>
  <si>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</si>
  <si>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</si>
  <si>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</si>
  <si>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</si>
  <si>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</si>
  <si>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</si>
  <si>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</si>
  <si>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</si>
  <si>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</si>
  <si>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</si>
  <si>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</si>
  <si>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</si>
  <si>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</si>
  <si>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</si>
  <si>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</si>
  <si>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</si>
  <si>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</si>
  <si>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</si>
  <si>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</si>
  <si>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</si>
  <si>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</si>
  <si>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</si>
  <si>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</si>
  <si>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</si>
  <si>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</si>
  <si>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</si>
  <si>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</si>
  <si>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</si>
  <si>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</si>
  <si>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</si>
  <si>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</si>
  <si>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</si>
  <si>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</si>
  <si>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</si>
  <si>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</si>
  <si>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</si>
  <si>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</si>
  <si>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</si>
  <si>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</si>
  <si>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</si>
  <si>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</si>
  <si>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</si>
  <si>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</si>
  <si>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</si>
  <si>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</si>
  <si>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</si>
  <si>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</si>
  <si>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</si>
  <si>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</si>
  <si>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</si>
  <si>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</si>
  <si>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</si>
  <si>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</si>
  <si>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</si>
  <si>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</si>
  <si>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</si>
  <si>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</si>
  <si>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</si>
  <si>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</si>
  <si>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</si>
  <si>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</si>
  <si>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</si>
  <si>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</si>
  <si>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</si>
  <si>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</si>
  <si>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</si>
  <si>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</si>
  <si>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</si>
  <si>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</si>
  <si>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</si>
  <si>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</si>
  <si>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</si>
  <si>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</si>
  <si>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</si>
  <si>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</si>
  <si>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</si>
  <si>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</si>
  <si>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</si>
  <si>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</si>
  <si>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</si>
  <si>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</si>
  <si>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</si>
  <si>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</si>
  <si>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</si>
  <si>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</si>
  <si>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</si>
  <si>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</si>
  <si>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</si>
  <si>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</si>
  <si>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</si>
  <si>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</si>
  <si>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</si>
  <si>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</si>
  <si>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</si>
  <si>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</si>
  <si>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</si>
  <si>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</si>
  <si>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</si>
  <si>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</si>
  <si>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</si>
  <si>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</si>
  <si>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</si>
  <si>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</si>
  <si>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</si>
  <si>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</si>
  <si>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</si>
  <si>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</si>
  <si>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</si>
  <si>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</si>
  <si>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</si>
  <si>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</si>
  <si>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</si>
  <si>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</si>
  <si>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</si>
  <si>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</si>
  <si>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</si>
  <si>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</si>
  <si>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</si>
  <si>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</si>
  <si>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</si>
  <si>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</si>
  <si>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</si>
  <si>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</si>
  <si>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</si>
  <si>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</si>
  <si>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</si>
  <si>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</si>
  <si>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</si>
  <si>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</si>
  <si>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</si>
  <si>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</si>
  <si>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</si>
  <si>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</si>
  <si>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</si>
  <si>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</si>
  <si>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</si>
  <si>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</si>
  <si>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</si>
  <si>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</si>
  <si>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</si>
  <si>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</si>
  <si>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</si>
  <si>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</si>
  <si>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</si>
  <si>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</si>
  <si>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</si>
  <si>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</si>
  <si>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</si>
  <si>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</si>
  <si>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</si>
  <si>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</si>
  <si>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</si>
  <si>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</si>
  <si>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</si>
  <si>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</si>
  <si>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</si>
  <si>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</si>
  <si>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</si>
  <si>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</si>
  <si>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</si>
  <si>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</si>
  <si>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</si>
  <si>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</si>
  <si>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</si>
  <si>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</si>
  <si>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</si>
  <si>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</si>
  <si>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</si>
  <si>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</si>
  <si>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</si>
  <si>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</si>
  <si>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</si>
  <si>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</si>
  <si>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</si>
  <si>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</si>
  <si>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</si>
  <si>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</si>
  <si>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</si>
  <si>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</si>
  <si>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</si>
  <si>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</si>
  <si>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</si>
  <si>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</si>
  <si>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</si>
  <si>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</si>
  <si>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</si>
  <si>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</si>
  <si>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</si>
  <si>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</si>
  <si>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</si>
  <si>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</si>
  <si>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</si>
  <si>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</si>
  <si>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</si>
  <si>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</si>
  <si>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</si>
  <si>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</si>
  <si>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</si>
  <si>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</si>
  <si>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</si>
  <si>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</si>
  <si>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</si>
  <si>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</si>
  <si>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</si>
  <si>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</si>
  <si>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</si>
  <si>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</si>
  <si>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</si>
  <si>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</si>
  <si>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</si>
  <si>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</si>
  <si>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</si>
  <si>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</si>
  <si>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</si>
  <si>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</si>
  <si>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</si>
  <si>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</si>
  <si>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</si>
  <si>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</si>
  <si>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</si>
  <si>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</si>
  <si>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</si>
  <si>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</si>
  <si>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</si>
  <si>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</si>
  <si>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</si>
  <si>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</si>
  <si>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</si>
  <si>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</si>
  <si>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</si>
  <si>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</si>
  <si>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</si>
  <si>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</si>
  <si>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</si>
  <si>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</si>
  <si>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</si>
  <si>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</si>
  <si>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</si>
  <si>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</si>
  <si>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</si>
  <si>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</si>
  <si>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</si>
  <si>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</si>
  <si>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</si>
  <si>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</si>
  <si>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</si>
  <si>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</si>
  <si>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</si>
  <si>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</si>
  <si>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</si>
  <si>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</si>
  <si>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</si>
  <si>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</si>
  <si>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</si>
  <si>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</si>
  <si>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</si>
  <si>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</si>
  <si>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</si>
  <si>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</si>
  <si>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</si>
  <si>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</si>
  <si>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</si>
  <si>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</si>
  <si>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</si>
  <si>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</si>
  <si>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</si>
  <si>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</si>
  <si>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</si>
  <si>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</si>
  <si>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</si>
  <si>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</si>
  <si>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</si>
  <si>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</si>
  <si>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</si>
  <si>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</si>
  <si>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</si>
  <si>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</si>
  <si>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</si>
  <si>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</si>
  <si>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</si>
  <si>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</si>
  <si>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</si>
  <si>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</si>
  <si>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</si>
  <si>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</si>
  <si>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</si>
  <si>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</si>
  <si>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</si>
  <si>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</si>
  <si>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</si>
  <si>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</si>
  <si>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</si>
  <si>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</si>
  <si>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</si>
  <si>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</si>
  <si>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</si>
  <si>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</si>
  <si>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</si>
  <si>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</si>
  <si>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</si>
  <si>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</si>
  <si>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</si>
  <si>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</si>
  <si>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</si>
  <si>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</si>
  <si>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</si>
  <si>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</si>
  <si>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</si>
  <si>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</si>
  <si>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</si>
  <si>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</si>
  <si>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</si>
  <si>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</si>
  <si>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</si>
  <si>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</si>
  <si>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</si>
  <si>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</si>
  <si>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</si>
  <si>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</si>
  <si>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</si>
  <si>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</si>
  <si>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</si>
  <si>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</si>
  <si>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</si>
  <si>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</si>
  <si>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</si>
  <si>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</si>
  <si>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</si>
  <si>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</si>
  <si>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</si>
  <si>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</si>
  <si>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</si>
  <si>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</si>
  <si>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</si>
  <si>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</si>
  <si>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</si>
  <si>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</si>
  <si>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</si>
  <si>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</si>
  <si>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</si>
  <si>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</si>
  <si>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</si>
  <si>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</si>
  <si>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</si>
  <si>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</si>
  <si>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</si>
  <si>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</si>
  <si>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</si>
  <si>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</si>
  <si>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</si>
  <si>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</si>
  <si>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</si>
  <si>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</si>
  <si>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</si>
  <si>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</si>
  <si>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</si>
  <si>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</si>
  <si>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</si>
  <si>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</si>
  <si>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</si>
  <si>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</si>
  <si>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</si>
  <si>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</si>
  <si>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</si>
  <si>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</si>
  <si>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</si>
  <si>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</si>
  <si>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</si>
  <si>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</si>
  <si>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</si>
  <si>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</si>
  <si>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</si>
  <si>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</si>
  <si>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</si>
  <si>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</si>
  <si>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</si>
  <si>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</si>
  <si>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</si>
  <si>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</si>
  <si>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</si>
  <si>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</si>
  <si>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</si>
  <si>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</si>
  <si>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</si>
  <si>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</si>
  <si>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</si>
  <si>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</si>
  <si>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</si>
  <si>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</si>
  <si>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</si>
  <si>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</si>
  <si>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</si>
  <si>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</si>
  <si>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</si>
  <si>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</si>
  <si>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</si>
  <si>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</si>
  <si>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</si>
  <si>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</si>
  <si>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</si>
  <si>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</si>
  <si>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</si>
  <si>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</si>
  <si>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</si>
  <si>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</si>
  <si>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</si>
  <si>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</si>
  <si>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</si>
  <si>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</si>
  <si>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</si>
  <si>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</si>
  <si>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</si>
  <si>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</si>
  <si>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</si>
  <si>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</si>
  <si>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</si>
  <si>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</si>
  <si>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</si>
  <si>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</si>
  <si>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</si>
  <si>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</si>
  <si>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</si>
  <si>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</si>
  <si>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</si>
  <si>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</si>
  <si>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</si>
  <si>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</si>
  <si>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</si>
  <si>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</si>
  <si>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</si>
  <si>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</si>
  <si>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</si>
  <si>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</si>
  <si>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</si>
  <si>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</si>
  <si>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</si>
  <si>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</si>
  <si>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</si>
  <si>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</si>
  <si>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</si>
  <si>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</si>
  <si>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</si>
  <si>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</si>
  <si>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</si>
  <si>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</si>
  <si>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</si>
  <si>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</si>
  <si>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</si>
  <si>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</si>
  <si>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</si>
  <si>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</si>
  <si>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</si>
  <si>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</si>
  <si>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</si>
  <si>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</si>
  <si>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</si>
  <si>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</si>
  <si>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</si>
  <si>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</si>
  <si>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</si>
  <si>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</si>
  <si>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</si>
  <si>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</si>
  <si>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</si>
  <si>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</si>
  <si>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</si>
  <si>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</si>
  <si>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</si>
  <si>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</si>
  <si>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</si>
  <si>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</si>
  <si>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</si>
  <si>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</si>
  <si>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</si>
  <si>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</si>
  <si>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</si>
  <si>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</si>
  <si>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</si>
  <si>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</si>
  <si>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</si>
  <si>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</si>
  <si>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</si>
  <si>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</si>
  <si>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</si>
  <si>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</si>
  <si>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</si>
  <si>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</si>
  <si>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</si>
  <si>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</si>
  <si>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</si>
  <si>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</si>
  <si>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</si>
  <si>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</si>
  <si>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</si>
  <si>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</si>
  <si>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</si>
  <si>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</si>
  <si>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</si>
  <si>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</si>
  <si>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</si>
  <si>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</si>
  <si>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</si>
  <si>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</si>
  <si>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</si>
  <si>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</si>
  <si>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</si>
  <si>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</si>
  <si>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</si>
  <si>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</si>
  <si>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</si>
  <si>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</si>
  <si>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</si>
  <si>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</si>
  <si>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</si>
  <si>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</si>
  <si>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</si>
  <si>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</si>
  <si>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</si>
  <si>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</si>
  <si>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</si>
  <si>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</si>
  <si>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</si>
  <si>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</si>
  <si>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</si>
  <si>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</si>
  <si>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</si>
  <si>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</si>
  <si>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</si>
  <si>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</si>
  <si>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</si>
  <si>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</si>
  <si>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</si>
  <si>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</si>
  <si>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</si>
  <si>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</si>
  <si>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</si>
  <si>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</si>
  <si>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</si>
  <si>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</si>
  <si>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</si>
  <si>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</si>
  <si>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</si>
  <si>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</si>
  <si>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</si>
  <si>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</si>
  <si>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</si>
  <si>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</si>
  <si>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</si>
  <si>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</si>
  <si>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</si>
  <si>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</si>
  <si>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</si>
  <si>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</si>
  <si>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</si>
  <si>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</si>
  <si>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</si>
  <si>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</si>
  <si>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</si>
  <si>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</si>
  <si>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</si>
  <si>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</si>
  <si>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</si>
  <si>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</si>
  <si>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</si>
  <si>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</si>
  <si>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</si>
  <si>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</si>
  <si>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</si>
  <si>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</si>
  <si>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</si>
  <si>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</si>
  <si>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</si>
  <si>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</si>
  <si>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</si>
  <si>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</si>
  <si>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</si>
  <si>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</si>
  <si>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</si>
  <si>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</si>
  <si>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</si>
  <si>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</si>
  <si>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</si>
  <si>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</si>
  <si>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</si>
  <si>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</si>
  <si>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</si>
  <si>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</si>
  <si>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</si>
  <si>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</si>
  <si>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</si>
  <si>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</si>
  <si>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</si>
  <si>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</si>
  <si>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</si>
  <si>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</si>
  <si>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</si>
  <si>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</si>
  <si>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</si>
  <si>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</si>
  <si>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</si>
  <si>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</si>
  <si>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</si>
  <si>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</si>
  <si>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</si>
  <si>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</si>
  <si>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</si>
  <si>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</si>
  <si>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</si>
  <si>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</si>
  <si>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</si>
  <si>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</si>
  <si>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</si>
  <si>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</si>
  <si>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</si>
  <si>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</si>
  <si>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</si>
  <si>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</si>
  <si>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</si>
  <si>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</si>
  <si>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</si>
  <si>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</si>
  <si>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</si>
  <si>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</si>
  <si>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</si>
  <si>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</si>
  <si>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</si>
  <si>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</si>
  <si>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</si>
  <si>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</si>
  <si>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</si>
  <si>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</si>
  <si>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</si>
  <si>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</si>
  <si>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</si>
  <si>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</si>
  <si>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</si>
  <si>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</si>
  <si>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</si>
  <si>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</si>
  <si>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</si>
  <si>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</si>
  <si>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</si>
  <si>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</si>
  <si>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</si>
  <si>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</si>
  <si>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</si>
  <si>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</si>
  <si>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</si>
  <si>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</si>
  <si>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</si>
  <si>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</si>
  <si>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</si>
  <si>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</si>
  <si>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</si>
  <si>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</si>
  <si>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</si>
  <si>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</si>
  <si>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</si>
  <si>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</si>
  <si>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</si>
  <si>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</si>
  <si>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</si>
  <si>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</si>
  <si>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</si>
  <si>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</si>
  <si>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</si>
  <si>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</si>
  <si>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</si>
  <si>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</si>
  <si>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</si>
  <si>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</si>
  <si>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</si>
  <si>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</si>
  <si>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</si>
  <si>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</si>
  <si>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</si>
  <si>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</si>
  <si>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</si>
  <si>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</si>
  <si>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</si>
  <si>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</si>
  <si>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</si>
  <si>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</si>
  <si>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</si>
  <si>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</si>
  <si>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</si>
  <si>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</si>
  <si>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</si>
  <si>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</si>
  <si>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</si>
  <si>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</si>
  <si>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</si>
  <si>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</si>
  <si>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</si>
  <si>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</si>
  <si>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</si>
  <si>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</si>
  <si>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</si>
  <si>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</si>
  <si>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</si>
  <si>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</si>
  <si>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</si>
  <si>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</si>
  <si>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</si>
  <si>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</si>
  <si>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</si>
  <si>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</si>
  <si>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</si>
  <si>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</si>
  <si>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</si>
  <si>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</si>
  <si>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</si>
  <si>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</si>
  <si>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</si>
  <si>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</si>
  <si>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</si>
  <si>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</si>
  <si>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</si>
  <si>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</si>
  <si>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</si>
  <si>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</si>
  <si>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</si>
  <si>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</si>
  <si>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</si>
  <si>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</si>
  <si>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</si>
  <si>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</si>
  <si>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</si>
  <si>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</si>
  <si>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</si>
  <si>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</si>
  <si>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</si>
  <si>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</si>
  <si>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</si>
  <si>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</si>
  <si>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</si>
  <si>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</si>
  <si>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</si>
  <si>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</si>
  <si>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</si>
  <si>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</si>
  <si>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</si>
  <si>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</si>
  <si>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</si>
  <si>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</si>
  <si>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</si>
  <si>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</si>
  <si>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</si>
  <si>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</si>
  <si>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</si>
  <si>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</si>
  <si>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</si>
  <si>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</si>
  <si>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</si>
  <si>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</si>
  <si>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</si>
  <si>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</si>
  <si>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</si>
  <si>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</si>
  <si>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</si>
  <si>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</si>
  <si>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</si>
  <si>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</si>
  <si>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</si>
  <si>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</si>
  <si>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</si>
  <si>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</si>
  <si>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</si>
  <si>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</si>
  <si>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</si>
  <si>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</si>
  <si>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</si>
  <si>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</si>
  <si>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</si>
  <si>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</si>
  <si>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</si>
  <si>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</si>
  <si>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</si>
  <si>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</si>
  <si>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</si>
  <si>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</si>
  <si>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</si>
  <si>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</si>
  <si>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</si>
  <si>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</si>
  <si>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</si>
  <si>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</si>
  <si>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</si>
  <si>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</si>
  <si>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</si>
  <si>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</si>
  <si>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</si>
  <si>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</si>
  <si>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</si>
  <si>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</si>
  <si>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</si>
  <si>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</si>
  <si>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</si>
  <si>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</si>
  <si>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</si>
  <si>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</si>
  <si>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</si>
  <si>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</si>
  <si>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</si>
  <si>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</si>
  <si>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</si>
  <si>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</si>
  <si>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</si>
  <si>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</si>
  <si>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</si>
  <si>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</si>
  <si>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</si>
  <si>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</si>
  <si>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</si>
  <si>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</si>
  <si>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</si>
  <si>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</si>
  <si>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</si>
  <si>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</si>
  <si>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</si>
  <si>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</si>
  <si>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</si>
  <si>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</si>
  <si>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</si>
  <si>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</si>
  <si>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</si>
  <si>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</si>
  <si>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</si>
  <si>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</si>
  <si>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</si>
  <si>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</si>
  <si>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</si>
  <si>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</si>
  <si>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</si>
  <si>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</si>
  <si>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</si>
  <si>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</si>
  <si>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</si>
  <si>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</si>
  <si>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</si>
  <si>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</si>
  <si>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</si>
  <si>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</si>
  <si>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</si>
  <si>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</si>
  <si>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</si>
  <si>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</si>
  <si>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</si>
  <si>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</si>
  <si>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</si>
  <si>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</si>
  <si>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</si>
  <si>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</si>
  <si>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</si>
  <si>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</si>
  <si>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</si>
  <si>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</si>
  <si>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</si>
  <si>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</si>
  <si>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</si>
  <si>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</si>
  <si>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</si>
  <si>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</si>
  <si>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</si>
  <si>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</si>
  <si>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</si>
  <si>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</si>
  <si>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</si>
  <si>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</si>
  <si>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</si>
  <si>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</si>
  <si>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</si>
  <si>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</si>
  <si>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</si>
  <si>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</si>
  <si>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</si>
  <si>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</si>
  <si>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</si>
  <si>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</si>
  <si>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</si>
  <si>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</si>
  <si>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</si>
  <si>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</si>
  <si>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</si>
  <si>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</si>
  <si>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</si>
  <si>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</si>
  <si>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</si>
  <si>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</si>
  <si>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</si>
  <si>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</si>
  <si>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</si>
  <si>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</si>
  <si>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</si>
  <si>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</si>
  <si>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</si>
  <si>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</si>
  <si>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</si>
  <si>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</si>
  <si>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</si>
  <si>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</si>
  <si>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</si>
  <si>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</si>
  <si>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</si>
  <si>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</si>
  <si>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</si>
  <si>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</si>
  <si>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</si>
  <si>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</si>
  <si>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</si>
  <si>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</si>
  <si>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</si>
  <si>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</si>
  <si>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</si>
  <si>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</si>
  <si>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</si>
  <si>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</si>
  <si>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</si>
  <si>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</si>
  <si>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</si>
  <si>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</si>
  <si>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</si>
  <si>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</si>
  <si>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</si>
  <si>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</si>
  <si>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</si>
  <si>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</si>
  <si>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</si>
  <si>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</si>
  <si>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</si>
  <si>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</si>
  <si>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</si>
  <si>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</si>
  <si>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</si>
  <si>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</si>
  <si>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</si>
  <si>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</si>
  <si>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</si>
  <si>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</si>
  <si>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</si>
  <si>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</si>
  <si>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</si>
  <si>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</si>
  <si>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</si>
  <si>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</si>
  <si>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</si>
  <si>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</si>
  <si>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</si>
  <si>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</si>
  <si>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</si>
  <si>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</si>
  <si>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</si>
  <si>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</si>
  <si>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</si>
  <si>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</si>
  <si>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</si>
  <si>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</si>
  <si>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</si>
  <si>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</si>
  <si>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</si>
  <si>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</si>
  <si>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</si>
  <si>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</si>
  <si>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</si>
  <si>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</si>
  <si>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</si>
  <si>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</si>
  <si>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</si>
  <si>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</si>
  <si>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</si>
  <si>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</si>
  <si>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</si>
  <si>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</si>
  <si>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</si>
  <si>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</si>
  <si>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</si>
  <si>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</si>
  <si>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</si>
  <si>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</si>
  <si>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</si>
  <si>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</si>
  <si>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</si>
  <si>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</si>
  <si>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</si>
  <si>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</si>
  <si>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</si>
  <si>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</si>
  <si>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</si>
  <si>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</si>
  <si>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</si>
  <si>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</si>
  <si>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</si>
  <si>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</si>
  <si>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</si>
  <si>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</si>
  <si>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</si>
  <si>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</si>
  <si>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</si>
  <si>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</si>
  <si>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</si>
  <si>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</si>
  <si>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</si>
  <si>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</si>
  <si>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</si>
  <si>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</si>
  <si>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</si>
  <si>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</si>
  <si>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</si>
  <si>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</si>
  <si>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</si>
  <si>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</si>
  <si>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</si>
  <si>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</si>
  <si>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</si>
  <si>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</si>
  <si>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</si>
  <si>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</si>
  <si>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</si>
  <si>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</si>
  <si>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</si>
  <si>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</si>
  <si>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</si>
  <si>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</si>
  <si>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</si>
  <si>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</si>
  <si>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</si>
  <si>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</si>
  <si>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</si>
  <si>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</si>
  <si>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</si>
  <si>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</si>
  <si>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</si>
  <si>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</si>
  <si>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</si>
  <si>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</si>
  <si>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</si>
  <si>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</si>
  <si>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</si>
  <si>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</si>
  <si>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</si>
  <si>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</si>
  <si>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</si>
  <si>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</si>
  <si>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</si>
  <si>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</si>
  <si>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</si>
  <si>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</si>
  <si>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</si>
  <si>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</si>
  <si>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</si>
  <si>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</si>
  <si>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</si>
  <si>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</si>
  <si>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</si>
  <si>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</si>
  <si>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</si>
  <si>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</si>
  <si>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</si>
  <si>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</si>
  <si>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</si>
  <si>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</si>
  <si>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</si>
  <si>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</si>
  <si>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</si>
  <si>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</si>
  <si>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</si>
  <si>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</si>
  <si>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</si>
  <si>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</si>
  <si>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</si>
  <si>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</si>
  <si>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</si>
  <si>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</si>
  <si>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</si>
  <si>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</si>
  <si>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</si>
  <si>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</si>
  <si>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</si>
  <si>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</si>
  <si>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</si>
  <si>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</si>
  <si>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</si>
  <si>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</si>
  <si>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</si>
  <si>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</si>
  <si>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</si>
  <si>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</si>
  <si>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</si>
  <si>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</si>
  <si>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</si>
  <si>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</si>
  <si>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</si>
  <si>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</si>
  <si>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</si>
  <si>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</si>
  <si>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</si>
  <si>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</si>
  <si>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</si>
  <si>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</si>
  <si>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</si>
  <si>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</si>
  <si>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</si>
  <si>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</si>
  <si>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</si>
  <si>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</si>
  <si>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</si>
  <si>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</si>
  <si>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</si>
  <si>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</si>
  <si>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</si>
  <si>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</si>
  <si>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</si>
  <si>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</si>
  <si>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</si>
  <si>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</si>
  <si>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</si>
  <si>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</si>
  <si>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</si>
  <si>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</si>
  <si>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</si>
  <si>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</si>
  <si>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</si>
  <si>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</si>
  <si>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</si>
  <si>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</si>
  <si>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</si>
  <si>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</si>
  <si>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</si>
  <si>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</si>
  <si>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</si>
  <si>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</si>
  <si>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</si>
  <si>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</si>
  <si>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</si>
  <si>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</si>
  <si>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</si>
  <si>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</si>
  <si>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</si>
  <si>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</si>
  <si>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</si>
  <si>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</si>
  <si>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</si>
  <si>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</si>
  <si>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</si>
  <si>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</si>
  <si>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</si>
  <si>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</si>
  <si>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</si>
  <si>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</si>
  <si>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</si>
  <si>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</si>
  <si>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</si>
  <si>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</si>
  <si>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</si>
  <si>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</si>
  <si>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</si>
  <si>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</si>
  <si>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</si>
  <si>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</si>
  <si>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</si>
  <si>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</si>
  <si>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</si>
  <si>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</si>
  <si>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</si>
  <si>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</si>
  <si>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</si>
  <si>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</si>
  <si>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</si>
  <si>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</si>
  <si>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</si>
  <si>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</si>
  <si>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</si>
  <si>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</si>
  <si>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</si>
  <si>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</si>
  <si>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</si>
  <si>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</si>
  <si>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</si>
  <si>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</si>
  <si>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</si>
  <si>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</si>
  <si>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</si>
  <si>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</si>
  <si>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</si>
  <si>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</si>
  <si>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</si>
  <si>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</si>
  <si>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</si>
  <si>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</si>
  <si>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</si>
  <si>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</si>
  <si>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</si>
  <si>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</si>
  <si>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</si>
  <si>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</si>
  <si>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</si>
  <si>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</si>
  <si>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</si>
  <si>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</si>
  <si>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</si>
  <si>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</si>
  <si>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</si>
  <si>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</si>
  <si>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</si>
  <si>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</si>
  <si>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</si>
  <si>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</si>
  <si>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</si>
  <si>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</si>
  <si>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</si>
  <si>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</si>
  <si>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</si>
  <si>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</si>
  <si>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</si>
  <si>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</si>
  <si>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</si>
  <si>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</si>
  <si>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</si>
  <si>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</si>
  <si>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</si>
  <si>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</si>
  <si>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</si>
  <si>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</si>
  <si>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</si>
  <si>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</si>
  <si>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</si>
  <si>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</si>
  <si>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</si>
  <si>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</si>
  <si>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</si>
  <si>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</si>
  <si>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</si>
  <si>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</si>
  <si>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</si>
  <si>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</si>
  <si>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</si>
  <si>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</si>
  <si>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</si>
  <si>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</si>
  <si>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</si>
  <si>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</si>
  <si>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</si>
  <si>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</si>
  <si>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</si>
  <si>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</si>
  <si>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</si>
  <si>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</si>
  <si>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</si>
  <si>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</si>
  <si>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</si>
  <si>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</si>
  <si>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</si>
  <si>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</si>
  <si>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</si>
  <si>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</si>
  <si>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</si>
  <si>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</si>
  <si>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</si>
  <si>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</si>
  <si>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</si>
  <si>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</si>
  <si>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</si>
  <si>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</si>
  <si>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</si>
  <si>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</si>
  <si>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</si>
  <si>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</si>
  <si>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</si>
  <si>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</si>
  <si>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</si>
  <si>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</si>
  <si>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</si>
  <si>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</si>
  <si>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</si>
  <si>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</si>
  <si>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</si>
  <si>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</si>
  <si>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</si>
  <si>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</si>
  <si>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</si>
  <si>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</si>
  <si>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</si>
  <si>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</si>
  <si>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</si>
  <si>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</si>
  <si>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</si>
  <si>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</si>
  <si>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</si>
  <si>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</si>
  <si>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</si>
  <si>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</si>
  <si>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</si>
  <si>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</si>
  <si>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</si>
  <si>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</si>
  <si>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</si>
  <si>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</si>
  <si>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</si>
  <si>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</si>
  <si>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</si>
  <si>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</si>
  <si>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</si>
  <si>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</si>
  <si>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</si>
  <si>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</si>
  <si>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</si>
  <si>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</si>
  <si>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</si>
  <si>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</si>
  <si>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</si>
  <si>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</si>
  <si>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</si>
  <si>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</si>
  <si>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</si>
  <si>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</si>
  <si>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</si>
  <si>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</si>
  <si>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</si>
  <si>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</si>
  <si>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</si>
  <si>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</si>
  <si>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</si>
  <si>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</si>
  <si>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</si>
  <si>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</si>
  <si>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</si>
  <si>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</si>
  <si>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</si>
  <si>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</si>
  <si>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</si>
  <si>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</si>
  <si>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</si>
  <si>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</si>
  <si>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</si>
  <si>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</si>
  <si>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</si>
  <si>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</si>
  <si>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</si>
  <si>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</si>
  <si>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</si>
  <si>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</si>
  <si>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</si>
  <si>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</si>
  <si>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</si>
  <si>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</si>
  <si>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</si>
  <si>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</si>
  <si>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</si>
  <si>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</si>
  <si>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</si>
  <si>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</si>
  <si>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</si>
  <si>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</si>
  <si>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</si>
  <si>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</si>
  <si>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</si>
  <si>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</si>
  <si>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</si>
  <si>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</si>
  <si>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</si>
  <si>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</si>
  <si>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</si>
  <si>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</si>
  <si>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</si>
  <si>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</si>
  <si>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</si>
  <si>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</si>
  <si>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</si>
  <si>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</si>
  <si>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</si>
  <si>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</si>
  <si>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</si>
  <si>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</si>
  <si>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</si>
  <si>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</si>
  <si>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</si>
  <si>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</si>
  <si>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</si>
  <si>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</si>
  <si>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</si>
  <si>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</si>
  <si>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</si>
  <si>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</si>
  <si>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</si>
  <si>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</si>
  <si>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</si>
  <si>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</si>
  <si>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</si>
  <si>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</si>
  <si>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</si>
  <si>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</si>
  <si>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</si>
  <si>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</si>
  <si>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</si>
  <si>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</si>
  <si>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</si>
  <si>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</si>
  <si>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</si>
  <si>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</si>
  <si>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</si>
  <si>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</si>
  <si>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</si>
  <si>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</si>
  <si>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</si>
  <si>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</si>
  <si>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</si>
  <si>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</si>
  <si>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</si>
  <si>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</si>
  <si>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</si>
  <si>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</si>
  <si>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</si>
  <si>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</si>
  <si>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</si>
  <si>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</si>
  <si>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</si>
  <si>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</si>
  <si>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</si>
  <si>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</si>
  <si>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</si>
  <si>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</si>
  <si>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</si>
  <si>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</si>
  <si>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</si>
  <si>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</si>
  <si>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</si>
  <si>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</si>
  <si>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</si>
  <si>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</si>
  <si>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</si>
  <si>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</si>
  <si>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</si>
  <si>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</si>
  <si>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</si>
  <si>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</si>
  <si>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</si>
  <si>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</si>
  <si>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</si>
  <si>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</si>
  <si>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</si>
  <si>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</si>
  <si>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</si>
  <si>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</si>
  <si>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</si>
  <si>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</si>
  <si>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</si>
  <si>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</si>
  <si>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</si>
  <si>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</si>
  <si>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</si>
  <si>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</si>
  <si>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</si>
  <si>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</si>
  <si>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</si>
  <si>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</si>
  <si>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</si>
  <si>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</si>
  <si>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</si>
  <si>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</si>
  <si>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</si>
  <si>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</si>
  <si>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</si>
  <si>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</si>
  <si>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</si>
  <si>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</si>
  <si>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</si>
  <si>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</si>
  <si>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</si>
  <si>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</si>
  <si>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</si>
  <si>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</si>
  <si>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</si>
  <si>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</si>
  <si>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</si>
  <si>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</si>
  <si>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</si>
  <si>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</si>
  <si>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</si>
  <si>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</si>
  <si>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</si>
  <si>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</si>
  <si>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</si>
  <si>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</si>
  <si>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</si>
  <si>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</si>
  <si>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</si>
  <si>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</si>
  <si>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</si>
  <si>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</si>
  <si>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</si>
  <si>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</si>
  <si>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</si>
  <si>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</si>
  <si>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</si>
  <si>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</si>
  <si>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</si>
  <si>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</si>
  <si>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</si>
  <si>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</si>
  <si>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</si>
  <si>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</si>
  <si>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</si>
  <si>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</si>
  <si>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</si>
  <si>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</si>
  <si>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</si>
  <si>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</si>
  <si>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</si>
  <si>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</si>
  <si>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</si>
  <si>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</si>
  <si>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</si>
  <si>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</si>
  <si>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</si>
  <si>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</si>
  <si>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</si>
  <si>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</si>
  <si>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</si>
  <si>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</si>
  <si>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</si>
  <si>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</si>
  <si>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</si>
  <si>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</si>
  <si>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</si>
  <si>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</si>
  <si>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</si>
  <si>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</si>
  <si>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</si>
  <si>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</si>
  <si>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</si>
  <si>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</si>
  <si>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</si>
  <si>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</si>
  <si>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</si>
  <si>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</si>
  <si>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</si>
  <si>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</si>
  <si>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</si>
  <si>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</si>
  <si>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</si>
  <si>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</si>
  <si>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</si>
  <si>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</si>
  <si>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</si>
  <si>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</si>
  <si>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</si>
  <si>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</si>
  <si>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</si>
  <si>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</si>
  <si>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</si>
  <si>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</si>
  <si>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</si>
  <si>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</si>
  <si>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</si>
  <si>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</si>
  <si>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</si>
  <si>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</si>
  <si>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</si>
  <si>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</si>
  <si>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</si>
  <si>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</si>
  <si>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</si>
  <si>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</si>
  <si>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</si>
  <si>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</si>
  <si>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</si>
  <si>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</si>
  <si>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</si>
  <si>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</si>
  <si>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</si>
  <si>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</si>
  <si>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</si>
  <si>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</si>
  <si>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</si>
  <si>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</si>
  <si>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</si>
  <si>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</si>
  <si>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</si>
  <si>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</si>
  <si>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</si>
  <si>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</si>
  <si>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</si>
  <si>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</si>
  <si>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</si>
  <si>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</si>
  <si>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</si>
  <si>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</si>
  <si>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</si>
  <si>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</si>
  <si>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</si>
  <si>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</si>
  <si>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</si>
  <si>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</si>
  <si>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</si>
  <si>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</si>
  <si>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</si>
  <si>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</si>
  <si>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</si>
  <si>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</si>
  <si>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</si>
  <si>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</si>
  <si>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</si>
  <si>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</si>
  <si>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</si>
  <si>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</si>
  <si>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</si>
  <si>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</si>
  <si>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</si>
  <si>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</si>
  <si>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</si>
  <si>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</si>
  <si>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</si>
  <si>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</si>
  <si>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</si>
  <si>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</si>
  <si>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</si>
  <si>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</si>
  <si>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</si>
  <si>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</si>
  <si>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</si>
  <si>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</si>
  <si>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</si>
  <si>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</si>
  <si>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</si>
  <si>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</si>
  <si>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</si>
  <si>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</si>
  <si>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</si>
  <si>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</si>
  <si>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</si>
  <si>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</si>
  <si>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</si>
  <si>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</si>
  <si>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</si>
  <si>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</si>
  <si>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</si>
  <si>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</si>
  <si>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</si>
  <si>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</si>
  <si>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</si>
  <si>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</si>
  <si>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</si>
  <si>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</si>
  <si>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</si>
  <si>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</si>
  <si>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</si>
  <si>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</si>
  <si>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</si>
  <si>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</si>
  <si>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</si>
  <si>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</si>
  <si>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</si>
  <si>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</si>
  <si>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</si>
  <si>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</si>
  <si>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</si>
  <si>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</si>
  <si>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</si>
  <si>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</si>
  <si>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</si>
  <si>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</si>
  <si>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</si>
  <si>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</si>
  <si>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</si>
  <si>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</si>
  <si>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</si>
  <si>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</si>
  <si>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</si>
  <si>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</si>
  <si>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</si>
  <si>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</si>
  <si>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</si>
  <si>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</si>
  <si>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</si>
  <si>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</si>
  <si>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</si>
  <si>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</si>
  <si>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</si>
  <si>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</si>
  <si>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</si>
  <si>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</si>
  <si>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</si>
  <si>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</si>
  <si>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</si>
  <si>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</si>
  <si>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</si>
  <si>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</si>
  <si>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</si>
  <si>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</si>
  <si>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</si>
  <si>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</si>
  <si>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</si>
  <si>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</si>
  <si>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</si>
  <si>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</si>
  <si>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</si>
  <si>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</si>
  <si>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</si>
  <si>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</si>
  <si>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</si>
  <si>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</si>
  <si>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</si>
  <si>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</si>
  <si>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</si>
  <si>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</si>
  <si>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</si>
  <si>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</si>
  <si>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</si>
  <si>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</si>
  <si>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</si>
  <si>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</si>
  <si>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</si>
  <si>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</si>
  <si>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</si>
  <si>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</si>
  <si>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</si>
  <si>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</si>
  <si>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</si>
  <si>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</si>
  <si>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</si>
  <si>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</si>
  <si>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</si>
  <si>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</si>
  <si>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</si>
  <si>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</si>
  <si>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</si>
  <si>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</si>
  <si>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</si>
  <si>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</si>
  <si>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</si>
  <si>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</si>
  <si>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</si>
  <si>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</si>
  <si>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</si>
  <si>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</si>
  <si>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</si>
  <si>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</si>
  <si>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</si>
  <si>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</si>
  <si>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</si>
  <si>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</si>
  <si>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</si>
  <si>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</si>
  <si>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</si>
  <si>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</si>
  <si>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</si>
  <si>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</si>
  <si>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</si>
  <si>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</si>
  <si>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</si>
  <si>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</si>
  <si>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</si>
  <si>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</si>
  <si>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</si>
  <si>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</si>
  <si>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</si>
  <si>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</si>
  <si>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</si>
  <si>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</si>
  <si>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</si>
  <si>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</si>
  <si>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</si>
  <si>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</si>
  <si>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</si>
  <si>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</si>
  <si>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</si>
  <si>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</si>
  <si>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</si>
  <si>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</si>
  <si>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</si>
  <si>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</si>
  <si>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</si>
  <si>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</si>
  <si>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</si>
  <si>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</si>
  <si>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</si>
  <si>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</si>
  <si>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</si>
  <si>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</si>
  <si>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</si>
  <si>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</si>
  <si>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</si>
  <si>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</si>
  <si>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</si>
  <si>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</si>
  <si>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</si>
  <si>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</si>
  <si>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</si>
  <si>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</si>
  <si>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</si>
  <si>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</si>
  <si>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</si>
  <si>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</si>
  <si>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</si>
  <si>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</si>
  <si>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</si>
  <si>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</si>
  <si>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</si>
  <si>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</si>
  <si>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</si>
  <si>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</si>
  <si>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</si>
  <si>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</si>
  <si>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</si>
  <si>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</si>
  <si>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</si>
  <si>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</si>
  <si>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</si>
  <si>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</si>
  <si>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</si>
  <si>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</si>
  <si>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</si>
  <si>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</si>
  <si>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</si>
  <si>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</si>
  <si>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</si>
  <si>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</si>
  <si>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</si>
  <si>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</si>
  <si>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</si>
  <si>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</si>
  <si>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</si>
  <si>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</si>
  <si>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</si>
  <si>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</si>
  <si>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</si>
  <si>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</si>
  <si>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</si>
  <si>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</si>
  <si>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</si>
  <si>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</si>
  <si>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</si>
  <si>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</si>
  <si>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</si>
  <si>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</si>
  <si>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</si>
  <si>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</si>
  <si>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</si>
  <si>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</si>
  <si>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</si>
  <si>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</si>
  <si>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</si>
  <si>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</si>
  <si>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</si>
  <si>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</si>
  <si>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</si>
  <si>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</si>
  <si>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</si>
  <si>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</si>
  <si>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</si>
  <si>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</si>
  <si>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</si>
  <si>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</si>
  <si>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</si>
  <si>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</si>
  <si>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</si>
  <si>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</si>
  <si>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</si>
  <si>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</si>
  <si>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</si>
  <si>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</si>
  <si>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</si>
  <si>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</si>
  <si>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</si>
  <si>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</si>
  <si>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</si>
  <si>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</si>
  <si>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</si>
  <si>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</si>
  <si>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</si>
  <si>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</si>
  <si>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</si>
  <si>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</si>
  <si>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</si>
  <si>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</si>
  <si>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</si>
  <si>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</si>
  <si>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</si>
  <si>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</si>
  <si>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</si>
  <si>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</si>
  <si>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</si>
  <si>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</si>
  <si>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</si>
  <si>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</si>
  <si>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</si>
  <si>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</si>
  <si>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</si>
  <si>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</si>
  <si>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</si>
  <si>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</si>
  <si>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</si>
  <si>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</si>
  <si>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</si>
  <si>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</si>
  <si>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</si>
  <si>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</si>
  <si>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</si>
  <si>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</si>
  <si>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</si>
  <si>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</si>
  <si>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</si>
  <si>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</si>
  <si>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</si>
  <si>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</si>
  <si>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</si>
  <si>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</si>
  <si>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</si>
  <si>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</si>
  <si>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</si>
  <si>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</si>
  <si>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</si>
  <si>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</si>
  <si>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</si>
  <si>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</si>
  <si>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</si>
  <si>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</si>
  <si>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</si>
  <si>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</si>
  <si>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</si>
  <si>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</si>
  <si>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</si>
  <si>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</si>
  <si>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</si>
  <si>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</si>
  <si>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</si>
  <si>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</si>
  <si>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</si>
  <si>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</si>
  <si>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</si>
  <si>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</si>
  <si>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</si>
  <si>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</si>
  <si>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</si>
  <si>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</si>
  <si>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</si>
  <si>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</si>
  <si>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</si>
  <si>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</si>
  <si>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</si>
  <si>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</si>
  <si>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</si>
  <si>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</si>
  <si>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</si>
  <si>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</si>
  <si>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</si>
  <si>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</si>
  <si>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</si>
  <si>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</si>
  <si>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</si>
  <si>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</si>
  <si>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</si>
  <si>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</si>
  <si>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</si>
  <si>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</si>
  <si>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</si>
  <si>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</si>
  <si>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</si>
  <si>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</si>
  <si>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</si>
  <si>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</si>
  <si>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</si>
  <si>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</si>
  <si>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</si>
  <si>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</si>
  <si>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</si>
  <si>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</si>
  <si>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</si>
  <si>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</si>
  <si>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</si>
  <si>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</si>
  <si>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</si>
  <si>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</si>
  <si>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</si>
  <si>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</si>
  <si>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</si>
  <si>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</si>
  <si>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</si>
  <si>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</si>
  <si>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</si>
  <si>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</si>
  <si>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</si>
  <si>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</si>
  <si>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</si>
  <si>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</si>
  <si>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</si>
  <si>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</si>
  <si>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</si>
  <si>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</si>
  <si>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</si>
  <si>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</si>
  <si>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</si>
  <si>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</si>
  <si>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</si>
  <si>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</si>
  <si>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</si>
  <si>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</si>
  <si>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</si>
  <si>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</si>
  <si>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</si>
  <si>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</si>
  <si>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</si>
  <si>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</si>
  <si>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</si>
  <si>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</si>
  <si>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</si>
  <si>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</si>
  <si>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</si>
  <si>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</si>
  <si>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</si>
  <si>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</si>
  <si>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</si>
  <si>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</si>
  <si>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</si>
  <si>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</si>
  <si>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</si>
  <si>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</si>
  <si>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</si>
  <si>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</si>
  <si>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</si>
  <si>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</si>
  <si>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</si>
  <si>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</si>
  <si>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</si>
  <si>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</si>
  <si>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</si>
  <si>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</si>
  <si>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</si>
  <si>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</si>
  <si>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</si>
  <si>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</si>
  <si>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</si>
  <si>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</si>
  <si>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</si>
  <si>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</si>
  <si>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</si>
  <si>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</si>
  <si>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</si>
  <si>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</si>
  <si>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</si>
  <si>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</si>
  <si>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</si>
  <si>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</si>
  <si>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</si>
  <si>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</si>
  <si>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</si>
  <si>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</si>
  <si>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</si>
  <si>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</si>
  <si>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</si>
  <si>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</si>
  <si>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</si>
  <si>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</si>
  <si>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</si>
  <si>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</si>
  <si>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</si>
  <si>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</si>
  <si>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</si>
  <si>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</si>
  <si>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</si>
  <si>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</si>
  <si>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</si>
  <si>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</si>
  <si>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</si>
  <si>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</si>
  <si>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</si>
  <si>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</si>
  <si>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</si>
  <si>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</si>
  <si>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</si>
  <si>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</si>
  <si>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</si>
  <si>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</si>
  <si>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</si>
  <si>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</si>
  <si>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</si>
  <si>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</si>
  <si>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</si>
  <si>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</si>
  <si>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</si>
  <si>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</si>
  <si>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</si>
  <si>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</si>
  <si>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</si>
  <si>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</si>
  <si>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</si>
  <si>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</si>
  <si>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</si>
  <si>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</si>
  <si>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</si>
  <si>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</si>
  <si>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</si>
  <si>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</si>
  <si>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</si>
  <si>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</si>
  <si>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</si>
  <si>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</si>
  <si>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</si>
  <si>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</si>
  <si>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</si>
  <si>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</si>
  <si>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</si>
  <si>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</si>
  <si>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</si>
  <si>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</si>
  <si>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</si>
  <si>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</si>
  <si>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</si>
  <si>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</si>
  <si>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</si>
  <si>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</si>
  <si>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</si>
  <si>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</si>
  <si>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</si>
  <si>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</si>
  <si>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</si>
  <si>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</si>
  <si>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</si>
  <si>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</si>
  <si>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</si>
  <si>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</si>
  <si>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</si>
  <si>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</si>
  <si>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</si>
  <si>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</si>
  <si>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</si>
  <si>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</si>
  <si>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</si>
  <si>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</si>
  <si>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</si>
  <si>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</si>
  <si>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</si>
  <si>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</si>
  <si>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</si>
  <si>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</si>
  <si>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</si>
  <si>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</si>
  <si>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</si>
  <si>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</si>
  <si>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</si>
  <si>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</si>
  <si>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</si>
  <si>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</si>
  <si>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</si>
  <si>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</si>
  <si>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</si>
  <si>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</si>
  <si>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</si>
  <si>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</si>
  <si>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</si>
  <si>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</si>
  <si>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</si>
  <si>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</si>
  <si>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</si>
  <si>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</si>
  <si>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</si>
  <si>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</si>
  <si>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</si>
  <si>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</si>
  <si>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</si>
  <si>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</si>
  <si>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</si>
  <si>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</si>
  <si>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</si>
  <si>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</si>
  <si>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</si>
  <si>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</si>
  <si>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</si>
  <si>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</si>
  <si>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</si>
  <si>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</si>
  <si>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</si>
  <si>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</si>
  <si>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</si>
  <si>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</si>
  <si>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</si>
  <si>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</si>
  <si>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</si>
  <si>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</si>
  <si>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</si>
  <si>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</si>
  <si>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</si>
  <si>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</si>
  <si>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</si>
  <si>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</si>
  <si>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</si>
  <si>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</si>
  <si>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</si>
  <si>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</si>
  <si>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</si>
  <si>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</si>
  <si>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</si>
  <si>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</si>
  <si>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</si>
  <si>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</si>
  <si>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</si>
  <si>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</si>
  <si>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</si>
  <si>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</si>
  <si>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</si>
  <si>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</si>
  <si>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</si>
  <si>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</si>
  <si>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</si>
  <si>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</si>
  <si>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</si>
  <si>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</si>
  <si>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</si>
  <si>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</si>
  <si>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</si>
  <si>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</si>
  <si>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</si>
  <si>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</si>
  <si>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</si>
  <si>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</si>
  <si>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</si>
  <si>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</si>
  <si>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</si>
  <si>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</si>
  <si>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</si>
  <si>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</si>
  <si>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</si>
  <si>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</si>
  <si>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</si>
  <si>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</si>
  <si>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</si>
  <si>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</si>
  <si>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</si>
  <si>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</si>
  <si>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</si>
  <si>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</si>
  <si>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</si>
  <si>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</si>
  <si>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</si>
  <si>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</si>
  <si>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</si>
  <si>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</si>
  <si>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</si>
  <si>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</si>
  <si>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</si>
  <si>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</si>
  <si>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</si>
  <si>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</si>
  <si>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</si>
  <si>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</si>
  <si>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</si>
  <si>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</si>
  <si>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</si>
  <si>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</si>
  <si>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</si>
  <si>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</si>
  <si>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</si>
  <si>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</si>
  <si>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</si>
  <si>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</si>
  <si>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</si>
  <si>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</si>
  <si>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</si>
  <si>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</si>
  <si>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</si>
  <si>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</si>
  <si>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</si>
  <si>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</si>
  <si>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</si>
  <si>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</si>
  <si>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</si>
  <si>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</si>
  <si>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</si>
  <si>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</si>
  <si>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</si>
  <si>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</si>
  <si>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</si>
  <si>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</si>
  <si>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</si>
  <si>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</si>
  <si>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</si>
  <si>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</si>
  <si>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</si>
  <si>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</si>
  <si>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</si>
  <si>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</si>
  <si>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</si>
  <si>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</si>
  <si>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</si>
  <si>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</si>
  <si>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</si>
  <si>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</si>
  <si>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</si>
  <si>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</si>
  <si>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</si>
  <si>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</si>
  <si>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</si>
  <si>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</si>
  <si>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</si>
  <si>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</si>
  <si>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</si>
  <si>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</si>
  <si>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</si>
  <si>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</si>
  <si>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</si>
  <si>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</si>
  <si>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</si>
  <si>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</si>
  <si>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</si>
  <si>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</si>
  <si>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</si>
  <si>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</si>
  <si>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</si>
  <si>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</si>
  <si>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</si>
  <si>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</si>
  <si>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</si>
  <si>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</si>
  <si>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</si>
  <si>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</si>
  <si>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</si>
  <si>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</si>
  <si>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</si>
  <si>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</si>
  <si>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</si>
  <si>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</si>
  <si>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</si>
  <si>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</si>
  <si>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</si>
  <si>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</si>
  <si>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</si>
  <si>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</si>
  <si>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</si>
  <si>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</si>
  <si>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</si>
  <si>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</si>
  <si>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</si>
  <si>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</si>
  <si>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</si>
  <si>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</si>
  <si>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</si>
  <si>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</si>
  <si>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</si>
  <si>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</si>
  <si>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</si>
  <si>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</si>
  <si>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</si>
  <si>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</si>
  <si>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</si>
  <si>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</si>
  <si>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</si>
  <si>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</si>
  <si>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</si>
  <si>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</si>
  <si>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</si>
  <si>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</si>
  <si>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</si>
  <si>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</si>
  <si>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</si>
  <si>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</si>
  <si>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</si>
  <si>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</si>
  <si>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</si>
  <si>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</si>
  <si>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</si>
  <si>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</si>
  <si>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</si>
  <si>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</si>
  <si>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</si>
  <si>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</si>
  <si>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</si>
  <si>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</si>
  <si>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</si>
  <si>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</si>
  <si>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</si>
  <si>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</si>
  <si>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</si>
  <si>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</si>
  <si>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</si>
  <si>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</si>
  <si>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</si>
  <si>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</si>
  <si>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</si>
  <si>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</si>
  <si>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</si>
  <si>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</si>
  <si>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</si>
  <si>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</si>
  <si>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</si>
  <si>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</si>
  <si>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</si>
  <si>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</si>
  <si>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</si>
  <si>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</si>
  <si>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</si>
  <si>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</si>
  <si>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</si>
  <si>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</si>
  <si>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</si>
  <si>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</si>
  <si>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</si>
  <si>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</si>
  <si>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</si>
  <si>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</si>
  <si>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</si>
  <si>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</si>
  <si>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</si>
  <si>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</si>
  <si>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</si>
  <si>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</si>
  <si>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</si>
  <si>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</si>
  <si>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</si>
  <si>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</si>
  <si>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</si>
  <si>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</si>
  <si>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</si>
  <si>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</si>
  <si>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</si>
  <si>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</si>
  <si>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</si>
  <si>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</si>
  <si>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</si>
  <si>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</si>
  <si>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</si>
  <si>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</si>
  <si>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</si>
  <si>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</si>
  <si>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</si>
  <si>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</si>
  <si>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</si>
  <si>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</si>
  <si>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</si>
  <si>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</si>
  <si>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</si>
  <si>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</si>
  <si>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</si>
  <si>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</si>
  <si>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</si>
  <si>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</si>
  <si>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</si>
  <si>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</si>
  <si>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</si>
  <si>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</si>
  <si>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</si>
  <si>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</si>
  <si>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</si>
  <si>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</si>
  <si>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</si>
  <si>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</si>
  <si>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</si>
  <si>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</si>
  <si>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</si>
  <si>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</si>
  <si>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</si>
  <si>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</si>
  <si>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</si>
  <si>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</si>
  <si>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</si>
  <si>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</si>
  <si>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</si>
  <si>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</si>
  <si>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</si>
  <si>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</si>
  <si>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</si>
  <si>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</si>
  <si>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</si>
  <si>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</si>
  <si>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</si>
  <si>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</si>
  <si>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</si>
  <si>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</si>
  <si>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</si>
  <si>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</si>
  <si>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</si>
  <si>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</si>
  <si>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</si>
  <si>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</si>
  <si>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</si>
  <si>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</si>
  <si>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</si>
  <si>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</si>
  <si>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</si>
  <si>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</si>
  <si>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</si>
  <si>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</si>
  <si>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</si>
  <si>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</si>
  <si>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</si>
  <si>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</si>
  <si>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</si>
  <si>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</si>
  <si>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</si>
  <si>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</si>
  <si>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</si>
  <si>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</si>
  <si>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</si>
  <si>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</si>
  <si>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</si>
  <si>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</si>
  <si>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</si>
  <si>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</si>
  <si>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</si>
  <si>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</si>
  <si>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</si>
  <si>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</si>
  <si>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</si>
  <si>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</si>
  <si>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</si>
  <si>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</si>
  <si>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</si>
  <si>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</si>
  <si>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</si>
  <si>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</si>
  <si>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</si>
  <si>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</si>
  <si>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</si>
  <si>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</si>
  <si>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</si>
  <si>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</si>
  <si>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</si>
  <si>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</si>
  <si>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</si>
  <si>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</si>
  <si>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</si>
  <si>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</si>
  <si>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</si>
  <si>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</si>
  <si>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</si>
  <si>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</si>
  <si>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</si>
  <si>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</si>
  <si>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</si>
  <si>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</si>
  <si>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</si>
  <si>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</si>
  <si>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</si>
  <si>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</si>
  <si>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</si>
  <si>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</si>
  <si>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</si>
  <si>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</si>
  <si>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</si>
  <si>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</si>
  <si>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</si>
  <si>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</si>
  <si>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</si>
  <si>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</si>
  <si>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</si>
  <si>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</si>
  <si>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</si>
  <si>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</si>
  <si>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</si>
  <si>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</si>
  <si>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</si>
  <si>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</si>
  <si>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</si>
  <si>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</si>
  <si>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</si>
  <si>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</si>
  <si>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</si>
  <si>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</si>
  <si>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</si>
  <si>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</si>
  <si>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</si>
  <si>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</si>
  <si>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</si>
  <si>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</si>
  <si>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</si>
  <si>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</si>
  <si>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</si>
  <si>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</si>
  <si>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</si>
  <si>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</si>
  <si>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</si>
  <si>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</si>
  <si>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</si>
  <si>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</si>
  <si>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</si>
  <si>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</si>
  <si>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</si>
  <si>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</si>
  <si>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</si>
  <si>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</si>
  <si>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</si>
  <si>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</si>
  <si>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</si>
  <si>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</si>
  <si>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</si>
  <si>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</si>
  <si>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</si>
  <si>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</si>
  <si>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</si>
  <si>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</si>
  <si>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</si>
  <si>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</si>
  <si>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</si>
  <si>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</si>
  <si>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</si>
  <si>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</si>
  <si>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</si>
  <si>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</si>
  <si>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</si>
  <si>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</si>
  <si>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</si>
  <si>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</si>
  <si>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</si>
  <si>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</si>
  <si>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</si>
  <si>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</si>
  <si>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</si>
  <si>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</si>
  <si>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</si>
  <si>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</si>
  <si>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</si>
  <si>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</si>
  <si>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</si>
  <si>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</si>
  <si>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</si>
  <si>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</si>
  <si>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</si>
  <si>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</si>
  <si>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</si>
  <si>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</si>
  <si>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</si>
  <si>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</si>
  <si>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</si>
  <si>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</si>
  <si>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</si>
  <si>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</si>
  <si>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</si>
  <si>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</si>
  <si>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</si>
  <si>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</si>
  <si>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</si>
  <si>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</si>
  <si>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</si>
  <si>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</si>
  <si>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</si>
  <si>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</si>
  <si>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</si>
  <si>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</si>
  <si>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</si>
  <si>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</si>
  <si>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</si>
  <si>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</si>
  <si>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</si>
  <si>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</si>
  <si>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</si>
  <si>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</si>
  <si>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</si>
  <si>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</si>
  <si>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</si>
  <si>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</si>
  <si>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</si>
  <si>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</si>
  <si>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</si>
  <si>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</si>
  <si>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</si>
  <si>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</si>
  <si>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</si>
  <si>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</si>
  <si>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</si>
  <si>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</si>
  <si>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</si>
  <si>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</si>
  <si>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</si>
  <si>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</si>
  <si>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</si>
  <si>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</si>
  <si>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</si>
  <si>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</si>
  <si>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</si>
  <si>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</si>
  <si>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</si>
  <si>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</si>
  <si>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</si>
  <si>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</si>
  <si>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</si>
  <si>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</si>
  <si>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</si>
  <si>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</si>
  <si>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</si>
  <si>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</si>
  <si>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</si>
  <si>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</si>
  <si>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</si>
  <si>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</si>
  <si>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</si>
  <si>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</si>
  <si>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</si>
  <si>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</si>
  <si>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</si>
  <si>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</si>
  <si>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</si>
  <si>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</si>
  <si>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</si>
  <si>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</si>
  <si>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</si>
  <si>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</si>
  <si>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</si>
  <si>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</si>
  <si>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</si>
  <si>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</si>
  <si>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</si>
  <si>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</si>
  <si>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</si>
  <si>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</si>
  <si>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</si>
  <si>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</si>
  <si>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</si>
  <si>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</si>
  <si>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</si>
  <si>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</si>
  <si>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</si>
  <si>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</si>
  <si>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</si>
  <si>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</si>
  <si>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</si>
  <si>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</si>
  <si>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</si>
  <si>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</si>
  <si>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</si>
  <si>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</si>
  <si>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</si>
  <si>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</si>
  <si>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</si>
  <si>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</si>
  <si>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</si>
  <si>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</si>
  <si>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</si>
  <si>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</si>
  <si>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</si>
  <si>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</si>
  <si>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</si>
  <si>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</si>
  <si>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</si>
  <si>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</si>
  <si>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</si>
  <si>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</si>
  <si>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</si>
  <si>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</si>
  <si>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</si>
  <si>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</si>
  <si>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</si>
  <si>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</si>
  <si>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</si>
  <si>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</si>
  <si>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</si>
  <si>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</si>
  <si>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</si>
  <si>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</si>
  <si>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</si>
  <si>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</si>
  <si>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</si>
  <si>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</si>
  <si>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</si>
  <si>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</si>
  <si>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</si>
  <si>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</si>
  <si>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</si>
  <si>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</si>
  <si>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</si>
  <si>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</si>
  <si>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</si>
  <si>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</si>
  <si>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</si>
  <si>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</si>
  <si>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</si>
  <si>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</si>
  <si>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</si>
  <si>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</si>
  <si>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</si>
  <si>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</si>
  <si>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</si>
  <si>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</si>
  <si>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</si>
  <si>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</si>
  <si>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</si>
  <si>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</si>
  <si>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</si>
  <si>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</si>
  <si>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</si>
  <si>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</si>
  <si>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</si>
  <si>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</si>
  <si>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</si>
  <si>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</si>
  <si>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</si>
  <si>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</si>
  <si>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</si>
  <si>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</si>
  <si>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</si>
  <si>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</si>
  <si>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</si>
  <si>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</si>
  <si>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</si>
  <si>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</si>
  <si>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</si>
  <si>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</si>
  <si>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</si>
  <si>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</si>
  <si>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</si>
  <si>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</si>
  <si>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</si>
  <si>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</si>
  <si>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</si>
  <si>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</si>
  <si>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</si>
  <si>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</si>
  <si>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</si>
  <si>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</si>
  <si>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</si>
  <si>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</si>
  <si>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</si>
  <si>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</si>
  <si>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</si>
  <si>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</si>
  <si>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</si>
  <si>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</si>
  <si>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</si>
  <si>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</si>
  <si>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</si>
  <si>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</si>
  <si>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</si>
  <si>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</si>
  <si>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</si>
  <si>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</si>
  <si>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</si>
  <si>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</si>
  <si>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</si>
  <si>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</si>
  <si>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</si>
  <si>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</si>
  <si>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</si>
  <si>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</si>
  <si>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</si>
  <si>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</si>
  <si>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</si>
  <si>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</si>
  <si>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</si>
  <si>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</si>
  <si>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</si>
  <si>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</si>
  <si>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</si>
  <si>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</si>
  <si>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</si>
  <si>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</si>
  <si>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</si>
  <si>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</si>
  <si>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</si>
  <si>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</si>
  <si>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</si>
  <si>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</si>
  <si>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</si>
  <si>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</si>
  <si>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</si>
  <si>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</si>
  <si>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</si>
  <si>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</si>
  <si>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</si>
  <si>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</si>
  <si>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</si>
  <si>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</si>
  <si>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</si>
  <si>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</si>
  <si>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</si>
  <si>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</si>
  <si>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</si>
  <si>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</si>
  <si>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</si>
  <si>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</si>
  <si>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</si>
  <si>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</si>
  <si>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</si>
  <si>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</si>
  <si>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</si>
  <si>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</si>
  <si>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</si>
  <si>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</si>
  <si>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</si>
  <si>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</si>
  <si>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</si>
  <si>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</si>
  <si>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</si>
  <si>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</si>
  <si>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</si>
  <si>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</si>
  <si>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</si>
  <si>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</si>
  <si>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</si>
  <si>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</si>
  <si>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</si>
  <si>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</si>
  <si>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</si>
  <si>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</si>
  <si>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</si>
  <si>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</si>
  <si>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</si>
  <si>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</si>
  <si>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</si>
  <si>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</si>
  <si>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</si>
  <si>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</si>
  <si>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</si>
  <si>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</si>
  <si>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</si>
  <si>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</si>
  <si>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</si>
  <si>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</si>
  <si>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</si>
  <si>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</si>
  <si>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</si>
  <si>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</si>
  <si>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</si>
  <si>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</si>
  <si>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</si>
  <si>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</si>
  <si>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</si>
  <si>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</si>
  <si>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</si>
  <si>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</si>
  <si>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</si>
  <si>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</si>
  <si>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</si>
  <si>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</si>
  <si>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</si>
  <si>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</si>
  <si>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</si>
  <si>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</si>
  <si>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</si>
  <si>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</si>
  <si>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</si>
  <si>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</si>
  <si>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</si>
  <si>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</si>
  <si>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</si>
  <si>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</si>
  <si>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</si>
  <si>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</si>
  <si>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</si>
  <si>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</si>
  <si>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</si>
  <si>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</si>
  <si>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</si>
  <si>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</si>
  <si>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</si>
  <si>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</si>
  <si>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</si>
  <si>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</si>
  <si>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</si>
  <si>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</si>
  <si>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</si>
  <si>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</si>
  <si>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</si>
  <si>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</si>
  <si>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</si>
  <si>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</si>
  <si>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</si>
  <si>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</si>
  <si>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</si>
  <si>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</si>
  <si>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</si>
  <si>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</si>
  <si>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</si>
  <si>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</si>
  <si>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</si>
  <si>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</si>
  <si>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</si>
  <si>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</si>
  <si>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</si>
  <si>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</si>
  <si>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</si>
  <si>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</si>
  <si>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</si>
  <si>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</si>
  <si>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</si>
  <si>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</si>
  <si>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</si>
  <si>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</si>
  <si>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</si>
  <si>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</si>
  <si>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</si>
  <si>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</si>
  <si>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</si>
  <si>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</si>
  <si>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</si>
  <si>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</si>
  <si>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</si>
  <si>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</si>
  <si>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</si>
  <si>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</si>
  <si>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</si>
  <si>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</si>
  <si>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</si>
  <si>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</si>
  <si>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</si>
  <si>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</si>
  <si>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</si>
  <si>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</si>
  <si>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</si>
  <si>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</si>
  <si>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</si>
  <si>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</si>
  <si>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</si>
  <si>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</si>
  <si>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</si>
  <si>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</si>
  <si>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</si>
  <si>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</si>
  <si>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</si>
  <si>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</si>
  <si>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</si>
  <si>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</si>
  <si>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</si>
  <si>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</si>
  <si>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</si>
  <si>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</si>
  <si>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</si>
  <si>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</si>
  <si>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</si>
  <si>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</si>
  <si>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</si>
  <si>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</si>
  <si>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</si>
  <si>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</si>
  <si>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</si>
  <si>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</si>
  <si>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</si>
  <si>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</si>
  <si>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</si>
  <si>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</si>
  <si>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</si>
  <si>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</si>
  <si>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</si>
  <si>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</si>
  <si>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</si>
  <si>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</si>
  <si>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</si>
  <si>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</si>
  <si>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</si>
  <si>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</si>
  <si>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</si>
  <si>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</si>
  <si>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</si>
  <si>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</si>
  <si>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</si>
  <si>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</si>
  <si>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</si>
  <si>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</si>
  <si>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</si>
  <si>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</si>
  <si>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</si>
  <si>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</si>
  <si>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</si>
  <si>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</si>
  <si>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</si>
  <si>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</si>
  <si>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</si>
  <si>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</si>
  <si>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</si>
  <si>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</si>
  <si>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</si>
  <si>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</si>
  <si>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</si>
  <si>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</si>
  <si>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</si>
  <si>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</si>
  <si>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</si>
  <si>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</si>
  <si>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</si>
  <si>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</si>
  <si>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</si>
  <si>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</si>
  <si>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</si>
  <si>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</si>
  <si>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</si>
  <si>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</si>
  <si>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</si>
  <si>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</si>
  <si>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</si>
  <si>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</si>
  <si>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</si>
  <si>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</si>
  <si>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</si>
  <si>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</si>
  <si>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</si>
  <si>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</si>
  <si>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</si>
  <si>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</si>
  <si>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</si>
  <si>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</si>
  <si>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</si>
  <si>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</si>
  <si>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</si>
  <si>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</si>
  <si>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</si>
  <si>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</si>
  <si>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</si>
  <si>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</si>
  <si>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</si>
  <si>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</si>
  <si>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</si>
  <si>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</si>
  <si>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</si>
  <si>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</si>
  <si>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</si>
  <si>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</si>
  <si>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</si>
  <si>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</si>
  <si>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</si>
  <si>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</si>
  <si>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</si>
  <si>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</si>
  <si>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</si>
  <si>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</si>
  <si>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</si>
  <si>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</si>
  <si>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</si>
  <si>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</si>
  <si>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</si>
  <si>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</si>
  <si>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</si>
  <si>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</si>
  <si>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</si>
  <si>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</si>
  <si>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</si>
  <si>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</si>
  <si>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</si>
  <si>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</si>
  <si>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</si>
  <si>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</si>
  <si>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</si>
  <si>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</si>
  <si>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</si>
  <si>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</si>
  <si>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</si>
  <si>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</si>
  <si>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</si>
  <si>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</si>
  <si>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</si>
  <si>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</si>
  <si>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</si>
  <si>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</si>
  <si>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</si>
  <si>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</si>
  <si>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</si>
  <si>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</si>
  <si>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</si>
  <si>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</si>
  <si>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</si>
  <si>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</si>
  <si>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</si>
  <si>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</si>
  <si>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</si>
  <si>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</si>
  <si>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</si>
  <si>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</si>
  <si>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</si>
  <si>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</si>
  <si>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</si>
  <si>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</si>
  <si>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</si>
  <si>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</si>
  <si>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</si>
  <si>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</si>
  <si>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</si>
  <si>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</si>
  <si>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</si>
  <si>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</si>
  <si>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</si>
  <si>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</si>
  <si>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</si>
  <si>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</si>
  <si>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</si>
  <si>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</si>
  <si>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</si>
  <si>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</si>
  <si>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</si>
  <si>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</si>
  <si>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</si>
  <si>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</si>
  <si>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</si>
  <si>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</si>
  <si>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</si>
  <si>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</si>
  <si>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</si>
  <si>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</si>
  <si>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</si>
  <si>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</si>
  <si>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</si>
  <si>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</si>
  <si>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</si>
  <si>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</si>
  <si>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</si>
  <si>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</si>
  <si>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</si>
  <si>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</si>
  <si>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</si>
  <si>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</si>
  <si>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</si>
  <si>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</si>
  <si>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</si>
  <si>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</si>
  <si>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</si>
  <si>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</si>
  <si>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</si>
  <si>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</si>
  <si>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</si>
  <si>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</si>
  <si>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</si>
  <si>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</si>
  <si>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</si>
  <si>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</si>
  <si>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</si>
  <si>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</si>
  <si>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</si>
  <si>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</si>
  <si>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</si>
  <si>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</si>
  <si>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</si>
  <si>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</si>
  <si>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</si>
  <si>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</si>
  <si>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</si>
  <si>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</si>
  <si>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</si>
  <si>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</si>
  <si>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</si>
  <si>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</si>
  <si>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</si>
  <si>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</si>
  <si>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</si>
  <si>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</si>
  <si>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</si>
  <si>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</si>
  <si>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</si>
  <si>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</si>
  <si>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</si>
  <si>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</si>
  <si>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</si>
  <si>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</si>
  <si>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</si>
  <si>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</si>
  <si>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</si>
  <si>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</si>
  <si>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</si>
  <si>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</si>
  <si>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</si>
  <si>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</si>
  <si>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</si>
  <si>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</si>
  <si>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</si>
  <si>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</si>
  <si>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</si>
  <si>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</si>
  <si>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</si>
  <si>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</si>
  <si>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</si>
  <si>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</si>
  <si>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</si>
  <si>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</si>
  <si>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</si>
  <si>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</si>
  <si>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</si>
  <si>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</si>
  <si>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</si>
  <si>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</si>
  <si>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</si>
  <si>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</si>
  <si>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</si>
  <si>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</si>
  <si>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</si>
  <si>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</si>
  <si>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</si>
  <si>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</si>
  <si>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</si>
  <si>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</si>
  <si>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</si>
  <si>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</si>
  <si>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</si>
  <si>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</si>
  <si>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</si>
  <si>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</si>
  <si>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</si>
  <si>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</si>
  <si>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</si>
  <si>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</si>
  <si>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</si>
  <si>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</si>
  <si>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</si>
  <si>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</si>
  <si>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</si>
  <si>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</si>
  <si>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</si>
  <si>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</si>
  <si>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</si>
  <si>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</si>
  <si>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</si>
  <si>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</si>
  <si>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</si>
  <si>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</si>
  <si>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</si>
  <si>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</si>
  <si>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</si>
  <si>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</si>
  <si>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</si>
  <si>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</si>
  <si>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</si>
  <si>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</si>
  <si>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</si>
  <si>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</si>
  <si>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</si>
  <si>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</si>
  <si>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</si>
  <si>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</si>
  <si>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</si>
  <si>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</si>
  <si>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</si>
  <si>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</si>
  <si>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</si>
  <si>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</si>
  <si>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</si>
  <si>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</si>
  <si>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</si>
  <si>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</si>
  <si>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</si>
  <si>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</si>
  <si>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</si>
  <si>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</si>
  <si>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</si>
  <si>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</si>
  <si>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</si>
  <si>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</si>
  <si>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</si>
  <si>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</si>
  <si>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</si>
  <si>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</si>
  <si>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</si>
  <si>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</si>
  <si>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</si>
  <si>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</si>
  <si>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</si>
  <si>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</si>
  <si>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</si>
  <si>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</si>
  <si>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</si>
  <si>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</si>
  <si>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</si>
  <si>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</si>
  <si>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</si>
  <si>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</si>
  <si>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</si>
  <si>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</si>
  <si>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</si>
  <si>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</si>
  <si>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</si>
  <si>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</si>
  <si>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</si>
  <si>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</si>
  <si>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</si>
  <si>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</si>
  <si>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</si>
  <si>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</si>
  <si>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</si>
  <si>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</si>
  <si>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</si>
  <si>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</si>
  <si>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</si>
  <si>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</si>
  <si>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</si>
  <si>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</si>
  <si>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</si>
  <si>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</si>
  <si>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</si>
  <si>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</si>
  <si>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</si>
  <si>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</si>
  <si>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</si>
  <si>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</si>
  <si>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</si>
  <si>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</si>
  <si>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</si>
  <si>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</si>
  <si>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</si>
  <si>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</si>
  <si>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</si>
  <si>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</si>
  <si>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</si>
  <si>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</si>
  <si>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</si>
  <si>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</si>
  <si>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</si>
  <si>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</si>
  <si>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</si>
  <si>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</si>
  <si>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</si>
  <si>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</si>
  <si>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</si>
  <si>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</si>
  <si>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</si>
  <si>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</si>
  <si>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</si>
  <si>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</si>
  <si>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</si>
  <si>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</si>
  <si>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</si>
  <si>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</si>
  <si>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</si>
  <si>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</si>
  <si>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</si>
  <si>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</si>
  <si>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</si>
  <si>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</si>
  <si>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</si>
  <si>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</si>
  <si>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</si>
  <si>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</si>
  <si>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</si>
  <si>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</si>
  <si>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</si>
  <si>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</si>
  <si>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</si>
  <si>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</si>
  <si>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</si>
  <si>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</si>
  <si>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</si>
  <si>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</si>
  <si>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</si>
  <si>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</si>
  <si>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</si>
  <si>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</si>
  <si>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</si>
  <si>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</si>
  <si>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</si>
  <si>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</si>
  <si>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</si>
  <si>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</si>
  <si>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</si>
  <si>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</si>
  <si>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</si>
  <si>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</si>
  <si>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</si>
  <si>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</si>
  <si>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</si>
  <si>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</si>
  <si>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</si>
  <si>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</si>
  <si>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</si>
  <si>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</si>
  <si>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</si>
  <si>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</si>
  <si>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</si>
  <si>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</si>
  <si>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</si>
  <si>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</si>
  <si>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</si>
  <si>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</si>
  <si>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</si>
  <si>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</si>
  <si>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</si>
  <si>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</si>
  <si>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</si>
  <si>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</si>
  <si>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</si>
  <si>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</si>
  <si>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</si>
  <si>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</si>
  <si>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</si>
  <si>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</si>
  <si>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</si>
  <si>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</si>
  <si>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</si>
  <si>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</si>
  <si>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</si>
  <si>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</si>
  <si>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</si>
  <si>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</si>
  <si>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</si>
  <si>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</si>
  <si>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</si>
  <si>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</si>
  <si>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</si>
  <si>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</si>
  <si>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</si>
  <si>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</si>
  <si>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</si>
  <si>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</si>
  <si>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</si>
  <si>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</si>
  <si>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</si>
  <si>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</si>
  <si>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</si>
  <si>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</si>
  <si>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</si>
  <si>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</si>
  <si>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</si>
  <si>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</si>
  <si>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</si>
  <si>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</si>
  <si>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</si>
  <si>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</si>
  <si>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</si>
  <si>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</si>
  <si>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</si>
  <si>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</si>
  <si>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</si>
  <si>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</si>
  <si>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</si>
  <si>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</si>
  <si>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</si>
  <si>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</si>
  <si>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</si>
  <si>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</si>
  <si>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</si>
  <si>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</si>
  <si>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</si>
  <si>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</si>
  <si>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</si>
  <si>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</si>
  <si>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</si>
  <si>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</si>
  <si>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</si>
  <si>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</si>
  <si>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</si>
  <si>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</si>
  <si>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</si>
  <si>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</si>
  <si>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</si>
  <si>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</si>
  <si>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</si>
  <si>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</si>
  <si>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</si>
  <si>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</si>
  <si>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</si>
  <si>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</si>
  <si>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</si>
  <si>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</si>
  <si>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</si>
  <si>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</si>
  <si>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</si>
  <si>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</si>
  <si>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</si>
  <si>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</si>
  <si>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</si>
  <si>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</si>
  <si>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</si>
  <si>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</si>
  <si>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</si>
  <si>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</si>
  <si>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</si>
  <si>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</si>
  <si>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</si>
  <si>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</si>
  <si>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</si>
  <si>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</si>
  <si>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</si>
  <si>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</si>
  <si>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</si>
  <si>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</si>
  <si>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</si>
  <si>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</si>
  <si>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</si>
  <si>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</si>
  <si>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</si>
  <si>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</si>
  <si>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</si>
  <si>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</si>
  <si>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</si>
  <si>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</si>
  <si>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</si>
  <si>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</si>
  <si>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</si>
  <si>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</si>
  <si>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</si>
  <si>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</si>
  <si>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</si>
  <si>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</si>
  <si>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</si>
  <si>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</si>
  <si>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</si>
  <si>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</si>
  <si>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</si>
  <si>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</si>
  <si>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</si>
  <si>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</si>
  <si>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</si>
  <si>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</si>
  <si>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</si>
  <si>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</si>
  <si>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</si>
  <si>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</si>
  <si>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</si>
  <si>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</si>
  <si>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</si>
  <si>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</si>
  <si>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</si>
  <si>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</si>
  <si>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</si>
  <si>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</si>
  <si>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</si>
  <si>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</si>
  <si>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</si>
  <si>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</si>
  <si>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</si>
  <si>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</si>
  <si>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</si>
  <si>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</si>
  <si>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</si>
  <si>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</si>
  <si>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</si>
  <si>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</si>
  <si>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</si>
  <si>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</si>
  <si>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</si>
  <si>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</si>
  <si>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</si>
  <si>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</si>
  <si>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</si>
  <si>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</si>
  <si>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</si>
  <si>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</si>
  <si>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</si>
  <si>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</si>
  <si>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</si>
  <si>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</si>
  <si>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</si>
  <si>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</si>
  <si>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</si>
  <si>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</si>
  <si>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</si>
  <si>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</si>
  <si>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</si>
  <si>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</si>
  <si>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</si>
  <si>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</si>
  <si>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</si>
  <si>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</si>
  <si>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</si>
  <si>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</si>
  <si>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</si>
  <si>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</si>
  <si>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</si>
  <si>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</si>
  <si>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</si>
  <si>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</si>
  <si>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</si>
  <si>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</si>
  <si>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</si>
  <si>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</si>
  <si>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</si>
  <si>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</si>
  <si>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</si>
  <si>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</si>
  <si>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</si>
  <si>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</si>
  <si>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</si>
  <si>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</si>
  <si>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</si>
  <si>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</si>
  <si>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</si>
  <si>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</si>
  <si>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</si>
  <si>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</si>
  <si>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</si>
  <si>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</si>
  <si>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</si>
  <si>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</si>
  <si>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</si>
  <si>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</si>
  <si>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</si>
  <si>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</si>
  <si>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</si>
  <si>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</si>
  <si>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</si>
  <si>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</si>
  <si>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</si>
  <si>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</si>
  <si>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</si>
  <si>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</si>
  <si>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</si>
  <si>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</si>
  <si>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</si>
  <si>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</si>
  <si>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</si>
  <si>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</si>
  <si>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</si>
  <si>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</si>
  <si>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</si>
  <si>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</si>
  <si>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</si>
  <si>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</si>
  <si>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</si>
  <si>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</si>
  <si>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</si>
  <si>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</si>
  <si>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</si>
  <si>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</si>
  <si>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</si>
  <si>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</si>
  <si>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</si>
  <si>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</si>
  <si>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</si>
  <si>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</si>
  <si>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</si>
  <si>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</si>
  <si>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</si>
  <si>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</si>
  <si>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</si>
  <si>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</si>
  <si>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</si>
  <si>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</si>
  <si>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</si>
  <si>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</si>
  <si>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</si>
  <si>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</si>
  <si>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</si>
  <si>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</si>
  <si>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</si>
  <si>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</si>
  <si>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</si>
  <si>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</si>
  <si>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</si>
  <si>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</si>
  <si>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</si>
  <si>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</si>
  <si>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</si>
  <si>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</si>
  <si>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</si>
  <si>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</si>
  <si>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</si>
  <si>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</si>
  <si>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</si>
  <si>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</si>
  <si>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</si>
  <si>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</si>
  <si>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</si>
  <si>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</si>
  <si>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</si>
  <si>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</si>
  <si>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</si>
  <si>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</si>
  <si>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</si>
  <si>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</si>
  <si>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</si>
  <si>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</si>
  <si>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</si>
  <si>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</si>
  <si>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</si>
  <si>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</si>
  <si>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</si>
  <si>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</si>
  <si>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</si>
  <si>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</si>
  <si>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</si>
  <si>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</si>
  <si>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</si>
  <si>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</si>
  <si>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</si>
  <si>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</si>
  <si>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</si>
  <si>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</si>
  <si>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</si>
  <si>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</si>
  <si>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</si>
  <si>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</si>
  <si>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</si>
  <si>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</si>
  <si>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</si>
  <si>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</si>
  <si>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</si>
  <si>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</si>
  <si>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</si>
  <si>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</si>
  <si>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</si>
  <si>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</si>
  <si>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</si>
  <si>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</si>
  <si>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</si>
  <si>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</si>
  <si>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</si>
  <si>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</si>
  <si>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</si>
  <si>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</si>
  <si>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</si>
  <si>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</si>
  <si>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</si>
  <si>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</si>
  <si>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</si>
  <si>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</si>
  <si>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</si>
  <si>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</si>
  <si>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</si>
  <si>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</si>
  <si>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</si>
  <si>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</si>
  <si>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</si>
  <si>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</si>
  <si>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</si>
  <si>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</si>
  <si>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</si>
  <si>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</si>
  <si>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</si>
  <si>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</si>
  <si>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</si>
  <si>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</si>
  <si>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</si>
  <si>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</si>
  <si>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</si>
  <si>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</si>
  <si>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</si>
  <si>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</si>
  <si>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</si>
  <si>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</si>
  <si>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</si>
  <si>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</si>
  <si>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</si>
  <si>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</si>
  <si>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</si>
  <si>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</si>
  <si>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</si>
  <si>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</si>
  <si>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</si>
  <si>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</si>
  <si>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</si>
  <si>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</si>
  <si>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</si>
  <si>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</si>
  <si>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</si>
  <si>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</si>
  <si>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</si>
  <si>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</si>
  <si>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</si>
  <si>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</si>
  <si>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</si>
  <si>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</si>
  <si>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</si>
  <si>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</si>
  <si>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</si>
  <si>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</si>
  <si>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</si>
  <si>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</si>
  <si>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</si>
  <si>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</si>
  <si>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</si>
  <si>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</si>
  <si>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</si>
  <si>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</si>
  <si>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</si>
  <si>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</si>
  <si>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</si>
  <si>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</si>
  <si>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</si>
  <si>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</si>
  <si>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</si>
  <si>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</si>
  <si>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</si>
  <si>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</si>
  <si>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</si>
  <si>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</si>
  <si>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</si>
  <si>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</si>
  <si>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</si>
  <si>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</si>
  <si>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</si>
  <si>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</si>
  <si>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</si>
  <si>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</si>
  <si>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</si>
  <si>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</si>
  <si>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</si>
  <si>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</si>
  <si>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</si>
  <si>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</si>
  <si>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</si>
  <si>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</si>
  <si>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</si>
  <si>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</si>
  <si>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</si>
  <si>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</si>
  <si>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</si>
  <si>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</si>
  <si>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</si>
  <si>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</si>
  <si>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</si>
  <si>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</si>
  <si>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</si>
  <si>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</si>
  <si>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</si>
  <si>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</si>
  <si>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</si>
  <si>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</si>
  <si>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</si>
  <si>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</si>
  <si>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</si>
  <si>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</si>
  <si>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</si>
  <si>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</si>
  <si>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</si>
  <si>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</si>
  <si>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</si>
  <si>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</si>
  <si>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</si>
  <si>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</si>
  <si>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</si>
  <si>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</si>
  <si>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</si>
  <si>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</si>
  <si>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</si>
  <si>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</si>
  <si>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</si>
  <si>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</si>
  <si>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</si>
  <si>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</si>
  <si>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</si>
  <si>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</si>
  <si>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</si>
  <si>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</si>
  <si>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</si>
  <si>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</si>
  <si>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</si>
  <si>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</si>
  <si>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</si>
  <si>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</si>
  <si>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</si>
  <si>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</si>
  <si>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</si>
  <si>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</si>
  <si>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</si>
  <si>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</si>
  <si>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</si>
  <si>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</si>
  <si>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</si>
  <si>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</si>
  <si>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</si>
  <si>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</si>
  <si>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</si>
  <si>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</si>
  <si>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</si>
  <si>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</si>
  <si>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</si>
  <si>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</si>
  <si>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</si>
  <si>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</si>
  <si>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</si>
  <si>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</si>
  <si>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</si>
  <si>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</si>
  <si>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</si>
  <si>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</si>
  <si>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</si>
  <si>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</si>
  <si>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</si>
  <si>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</si>
  <si>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</si>
  <si>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</si>
  <si>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</si>
  <si>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</si>
  <si>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</si>
  <si>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</si>
  <si>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</si>
  <si>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</si>
  <si>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</si>
  <si>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</si>
  <si>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</si>
  <si>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</si>
  <si>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</si>
  <si>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</si>
  <si>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</si>
  <si>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</si>
  <si>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</si>
  <si>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</si>
  <si>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</si>
  <si>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</si>
  <si>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</si>
  <si>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</si>
  <si>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</si>
  <si>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</si>
  <si>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</si>
  <si>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</si>
  <si>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</si>
  <si>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</si>
  <si>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</si>
  <si>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</si>
  <si>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</si>
  <si>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</si>
  <si>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</si>
  <si>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</si>
  <si>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</si>
  <si>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</si>
  <si>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</si>
  <si>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</si>
  <si>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</si>
  <si>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</si>
  <si>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</si>
  <si>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</si>
  <si>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</si>
  <si>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</si>
  <si>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</si>
  <si>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</si>
  <si>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</si>
  <si>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</si>
  <si>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</si>
  <si>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</si>
  <si>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</si>
  <si>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</si>
  <si>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</si>
  <si>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</si>
  <si>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</si>
  <si>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</si>
  <si>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</si>
  <si>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</si>
  <si>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</si>
  <si>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</si>
  <si>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</si>
  <si>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</si>
  <si>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</si>
  <si>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</si>
  <si>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</si>
  <si>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</si>
  <si>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</si>
  <si>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</si>
  <si>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</si>
  <si>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</si>
  <si>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</si>
  <si>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</si>
  <si>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</si>
  <si>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</si>
  <si>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</si>
  <si>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</si>
  <si>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</si>
  <si>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</si>
  <si>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</si>
  <si>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</si>
  <si>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</si>
  <si>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</si>
  <si>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</si>
  <si>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</si>
  <si>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</si>
  <si>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</si>
  <si>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</si>
  <si>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</si>
  <si>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</si>
  <si>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</si>
  <si>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</si>
  <si>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</si>
  <si>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</si>
  <si>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</si>
  <si>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</si>
  <si>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</si>
  <si>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</si>
  <si>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</si>
  <si>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</si>
  <si>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</si>
  <si>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</si>
  <si>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</si>
  <si>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</si>
  <si>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</si>
  <si>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</si>
  <si>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</si>
  <si>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</si>
  <si>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</si>
  <si>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</si>
  <si>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</si>
  <si>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</si>
  <si>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</si>
  <si>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</si>
  <si>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</si>
  <si>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</si>
  <si>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</si>
  <si>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</si>
  <si>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</si>
  <si>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</si>
  <si>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</si>
  <si>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</si>
  <si>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</si>
  <si>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</si>
  <si>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</si>
  <si>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</si>
  <si>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</si>
  <si>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</si>
  <si>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</si>
  <si>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</si>
  <si>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</si>
  <si>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</si>
  <si>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</si>
  <si>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</si>
  <si>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</si>
  <si>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</si>
  <si>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</si>
  <si>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</si>
  <si>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</si>
  <si>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</si>
  <si>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</si>
  <si>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</si>
  <si>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</si>
  <si>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</si>
  <si>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</si>
  <si>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</si>
  <si>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</si>
  <si>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</si>
  <si>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</si>
  <si>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</si>
  <si>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</si>
  <si>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</si>
  <si>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</si>
  <si>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</si>
  <si>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</si>
  <si>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</si>
  <si>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</si>
  <si>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</si>
  <si>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</si>
  <si>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</si>
  <si>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</si>
  <si>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</si>
  <si>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</si>
  <si>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</si>
  <si>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</si>
  <si>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</si>
  <si>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</si>
  <si>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</si>
  <si>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</si>
  <si>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</si>
  <si>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</si>
  <si>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</si>
  <si>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</si>
  <si>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</si>
  <si>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</si>
  <si>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</si>
  <si>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</si>
  <si>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</si>
  <si>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</si>
  <si>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</si>
  <si>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</si>
  <si>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</si>
  <si>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</si>
  <si>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</si>
  <si>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</si>
  <si>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</si>
  <si>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</si>
  <si>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</si>
  <si>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</si>
  <si>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</si>
  <si>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</si>
  <si>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</si>
  <si>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</si>
  <si>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</si>
  <si>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</si>
  <si>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</si>
  <si>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</si>
  <si>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</si>
  <si>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</si>
  <si>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</si>
  <si>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</si>
  <si>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</si>
  <si>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</si>
  <si>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</si>
  <si>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</si>
  <si>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</si>
  <si>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</si>
  <si>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</si>
  <si>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</si>
  <si>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</si>
  <si>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</si>
  <si>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</si>
  <si>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</si>
  <si>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</si>
  <si>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</si>
  <si>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</si>
  <si>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</si>
  <si>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</si>
  <si>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</si>
  <si>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</si>
  <si>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</si>
  <si>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</si>
  <si>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</si>
  <si>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</si>
  <si>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</si>
  <si>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</si>
  <si>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</si>
  <si>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</si>
  <si>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</si>
  <si>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</si>
  <si>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</si>
  <si>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</si>
  <si>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</si>
  <si>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</si>
  <si>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</si>
  <si>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</si>
  <si>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</si>
  <si>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</si>
  <si>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</si>
  <si>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</si>
  <si>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</si>
  <si>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</si>
  <si>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</si>
  <si>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</si>
  <si>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</si>
  <si>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</si>
  <si>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</si>
  <si>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</si>
  <si>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</si>
  <si>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</si>
  <si>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</si>
  <si>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</si>
  <si>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</si>
  <si>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</si>
  <si>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</si>
  <si>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</si>
  <si>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</si>
  <si>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</si>
  <si>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</si>
  <si>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</si>
  <si>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</si>
  <si>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</si>
  <si>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</si>
  <si>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</si>
  <si>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</si>
  <si>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</si>
  <si>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</si>
  <si>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</si>
  <si>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</si>
  <si>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</si>
  <si>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</si>
  <si>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</si>
  <si>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</si>
  <si>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</si>
  <si>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</si>
  <si>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</si>
  <si>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</si>
  <si>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</si>
  <si>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</si>
  <si>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</si>
  <si>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</si>
  <si>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</si>
  <si>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</si>
  <si>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</si>
  <si>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</si>
  <si>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</si>
  <si>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</si>
  <si>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</si>
  <si>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</si>
  <si>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</si>
  <si>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</si>
  <si>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</si>
  <si>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</si>
  <si>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</si>
  <si>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</si>
  <si>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</si>
  <si>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</si>
  <si>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</si>
  <si>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</si>
  <si>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</si>
  <si>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</si>
  <si>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</si>
  <si>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</si>
  <si>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</si>
  <si>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</si>
  <si>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</si>
  <si>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</si>
  <si>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</si>
  <si>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</si>
  <si>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</si>
  <si>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</si>
  <si>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</si>
  <si>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</si>
  <si>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</si>
  <si>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</si>
  <si>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</si>
  <si>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</si>
  <si>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</si>
  <si>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</si>
  <si>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</si>
  <si>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</si>
  <si>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</si>
  <si>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</si>
  <si>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</si>
  <si>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</si>
  <si>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</si>
  <si>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</si>
  <si>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</si>
  <si>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</si>
  <si>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</si>
  <si>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</si>
  <si>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</si>
  <si>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</si>
  <si>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</si>
  <si>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</si>
  <si>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</si>
  <si>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</si>
  <si>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</si>
  <si>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</si>
  <si>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</si>
  <si>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</si>
  <si>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</si>
  <si>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</si>
  <si>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</si>
  <si>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</si>
  <si>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</si>
  <si>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</si>
  <si>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</si>
  <si>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</si>
  <si>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</si>
  <si>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</si>
  <si>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</si>
  <si>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</si>
  <si>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</si>
  <si>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</si>
  <si>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</si>
  <si>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</si>
  <si>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</si>
  <si>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</si>
  <si>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</si>
  <si>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</si>
  <si>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</si>
  <si>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</si>
  <si>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</si>
  <si>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</si>
  <si>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</si>
  <si>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</si>
  <si>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</si>
  <si>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</si>
  <si>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</si>
  <si>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</si>
  <si>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</si>
  <si>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</si>
  <si>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</si>
  <si>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</si>
  <si>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</si>
  <si>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</si>
  <si>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</si>
  <si>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</si>
  <si>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</si>
  <si>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</si>
  <si>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</si>
  <si>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</si>
  <si>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</si>
  <si>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</si>
  <si>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</si>
  <si>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</si>
  <si>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</si>
  <si>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</si>
  <si>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</si>
  <si>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</si>
  <si>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</si>
  <si>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</si>
  <si>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</si>
  <si>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</si>
  <si>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</si>
  <si>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</si>
  <si>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</si>
  <si>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</si>
  <si>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</si>
  <si>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</si>
  <si>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</si>
  <si>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</si>
  <si>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</si>
  <si>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</si>
  <si>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</si>
  <si>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</si>
  <si>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</si>
  <si>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</si>
  <si>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</si>
  <si>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</si>
  <si>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</si>
  <si>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</si>
  <si>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</si>
  <si>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</si>
  <si>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</si>
  <si>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</si>
  <si>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</si>
  <si>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</si>
  <si>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</si>
  <si>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</si>
  <si>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</si>
  <si>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</si>
  <si>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</si>
  <si>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</si>
  <si>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</si>
  <si>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</si>
  <si>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</si>
  <si>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</si>
  <si>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</si>
  <si>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</si>
  <si>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</si>
  <si>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</si>
  <si>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</si>
  <si>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</si>
  <si>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</si>
  <si>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</si>
  <si>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</si>
  <si>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</si>
  <si>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</si>
  <si>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</si>
  <si>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</si>
  <si>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</si>
  <si>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</si>
  <si>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</si>
  <si>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</si>
  <si>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</si>
  <si>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</si>
  <si>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</si>
  <si>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</si>
  <si>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</si>
  <si>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</si>
  <si>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</si>
  <si>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</si>
  <si>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</si>
  <si>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</si>
  <si>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</si>
  <si>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</si>
  <si>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</si>
  <si>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</si>
  <si>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</si>
  <si>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</si>
  <si>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</si>
  <si>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</si>
  <si>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</si>
  <si>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</si>
  <si>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</si>
  <si>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</si>
  <si>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</si>
  <si>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</si>
  <si>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</si>
  <si>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</si>
  <si>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</si>
  <si>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</si>
  <si>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</si>
  <si>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</si>
  <si>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</si>
  <si>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</si>
  <si>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</si>
  <si>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</si>
  <si>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</si>
  <si>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</si>
  <si>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</si>
  <si>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</si>
  <si>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</si>
  <si>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</si>
  <si>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</si>
  <si>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</si>
  <si>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</si>
  <si>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</si>
  <si>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</si>
  <si>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</si>
  <si>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</si>
  <si>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</si>
  <si>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</si>
  <si>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</si>
  <si>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</si>
  <si>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</si>
  <si>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</si>
  <si>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</si>
  <si>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</si>
  <si>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</si>
  <si>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</si>
  <si>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</si>
  <si>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</si>
  <si>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</si>
  <si>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</si>
  <si>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</si>
  <si>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</si>
  <si>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</si>
  <si>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</si>
  <si>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</si>
  <si>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</si>
  <si>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</si>
  <si>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</si>
  <si>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</si>
  <si>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</si>
  <si>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</si>
  <si>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</si>
  <si>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</si>
  <si>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</si>
  <si>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</si>
  <si>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</si>
  <si>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</si>
  <si>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</si>
  <si>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</si>
  <si>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</si>
  <si>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</si>
  <si>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</si>
  <si>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</si>
  <si>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</si>
  <si>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</si>
  <si>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</si>
  <si>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</si>
  <si>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</si>
  <si>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</si>
  <si>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</si>
  <si>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</si>
  <si>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</si>
  <si>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</si>
  <si>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</si>
  <si>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</si>
  <si>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</si>
  <si>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</si>
  <si>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</si>
  <si>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</si>
  <si>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</si>
  <si>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</si>
  <si>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</si>
  <si>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</si>
  <si>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</si>
  <si>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</si>
  <si>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</si>
  <si>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</si>
  <si>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</si>
  <si>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</si>
  <si>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</si>
  <si>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</si>
  <si>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</si>
  <si>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</si>
  <si>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</si>
  <si>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</si>
  <si>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</si>
  <si>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</si>
  <si>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</si>
  <si>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</si>
  <si>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</si>
  <si>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</si>
  <si>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</si>
  <si>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</si>
  <si>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</si>
  <si>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</si>
  <si>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</si>
  <si>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</si>
  <si>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</si>
  <si>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</si>
  <si>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</si>
  <si>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</si>
  <si>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</si>
  <si>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</si>
  <si>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</si>
  <si>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</si>
  <si>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</si>
  <si>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</si>
  <si>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</si>
  <si>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</si>
  <si>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</si>
  <si>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</si>
  <si>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</si>
  <si>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</si>
  <si>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</si>
  <si>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</si>
  <si>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</si>
  <si>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</si>
  <si>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</si>
  <si>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</si>
  <si>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</si>
  <si>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</si>
  <si>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</si>
  <si>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</si>
  <si>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</si>
  <si>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</si>
  <si>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</si>
  <si>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</si>
  <si>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</si>
  <si>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</si>
  <si>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</si>
  <si>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</si>
  <si>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</si>
  <si>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</si>
  <si>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</si>
  <si>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</si>
  <si>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</si>
  <si>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</si>
  <si>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</si>
  <si>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</si>
  <si>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</si>
  <si>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</si>
  <si>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</si>
  <si>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</si>
  <si>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</si>
  <si>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</si>
  <si>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</si>
  <si>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</si>
  <si>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</si>
  <si>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</si>
  <si>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</si>
  <si>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</si>
  <si>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</si>
  <si>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</si>
  <si>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</si>
  <si>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</si>
  <si>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</si>
  <si>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</si>
  <si>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</si>
  <si>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</si>
  <si>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</si>
  <si>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</si>
  <si>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</si>
  <si>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</si>
  <si>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</si>
  <si>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</si>
  <si>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</si>
  <si>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</si>
  <si>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</si>
  <si>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</si>
  <si>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</si>
  <si>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</si>
  <si>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</si>
  <si>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</si>
  <si>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</si>
  <si>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</si>
  <si>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</si>
  <si>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</si>
  <si>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</si>
  <si>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</si>
  <si>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</si>
  <si>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</si>
  <si>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</si>
  <si>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</si>
  <si>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</si>
  <si>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</si>
  <si>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</si>
  <si>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</si>
  <si>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</si>
  <si>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</si>
  <si>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</si>
  <si>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</si>
  <si>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</si>
  <si>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</si>
  <si>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</si>
  <si>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</si>
  <si>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</si>
  <si>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</si>
  <si>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</si>
  <si>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</si>
  <si>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</si>
  <si>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</si>
  <si>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</si>
  <si>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</si>
  <si>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</si>
  <si>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</si>
  <si>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</si>
  <si>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</si>
  <si>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</si>
  <si>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</si>
  <si>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</si>
  <si>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</si>
  <si>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</si>
  <si>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</si>
  <si>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</si>
  <si>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</si>
  <si>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</si>
  <si>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</si>
  <si>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</si>
  <si>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</si>
  <si>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</si>
  <si>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</si>
  <si>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</si>
  <si>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</si>
  <si>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</si>
  <si>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</si>
  <si>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</si>
  <si>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</si>
  <si>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</si>
  <si>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</si>
  <si>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</si>
  <si>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</si>
  <si>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</si>
  <si>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</si>
  <si>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</si>
  <si>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</si>
  <si>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</si>
  <si>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</si>
  <si>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</si>
  <si>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</si>
  <si>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</si>
  <si>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</si>
  <si>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</si>
  <si>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</si>
  <si>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</si>
  <si>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</si>
  <si>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</si>
  <si>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</si>
  <si>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</si>
  <si>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</si>
  <si>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</si>
  <si>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</si>
  <si>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</si>
  <si>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</si>
  <si>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</si>
  <si>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</si>
  <si>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</si>
  <si>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</si>
  <si>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</si>
  <si>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</si>
  <si>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</si>
  <si>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</si>
  <si>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</si>
  <si>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</si>
  <si>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</si>
  <si>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</si>
  <si>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</si>
  <si>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</si>
  <si>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</si>
  <si>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</si>
  <si>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</si>
  <si>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</si>
  <si>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</si>
  <si>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</si>
  <si>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</si>
  <si>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</si>
  <si>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</si>
  <si>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</si>
  <si>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</si>
  <si>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</si>
  <si>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</si>
  <si>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</si>
  <si>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</si>
  <si>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</si>
  <si>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</si>
  <si>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</si>
  <si>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</si>
  <si>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</si>
  <si>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</si>
  <si>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</si>
  <si>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</si>
  <si>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</si>
  <si>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</si>
  <si>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</si>
  <si>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</si>
  <si>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</si>
  <si>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</si>
  <si>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</si>
  <si>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</si>
  <si>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</si>
  <si>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</si>
  <si>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</si>
  <si>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</si>
  <si>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</si>
  <si>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</si>
  <si>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</si>
  <si>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</si>
  <si>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</si>
  <si>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</si>
  <si>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</si>
  <si>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</si>
  <si>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</si>
  <si>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</si>
  <si>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</si>
  <si>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</si>
  <si>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</si>
  <si>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</si>
  <si>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</si>
  <si>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</si>
  <si>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</si>
  <si>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</si>
  <si>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</si>
  <si>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</si>
  <si>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</si>
  <si>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</si>
  <si>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</si>
  <si>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</si>
  <si>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</si>
  <si>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</si>
  <si>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</si>
  <si>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</si>
  <si>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</si>
  <si>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</si>
  <si>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</si>
  <si>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</si>
  <si>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</si>
  <si>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</si>
  <si>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</si>
  <si>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</si>
  <si>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</si>
  <si>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</si>
  <si>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</si>
  <si>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</si>
  <si>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</si>
  <si>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</si>
  <si>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</si>
  <si>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</si>
  <si>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</si>
  <si>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</si>
  <si>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</si>
  <si>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</si>
  <si>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</si>
  <si>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</si>
  <si>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</si>
  <si>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</si>
  <si>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</si>
  <si>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</si>
  <si>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</si>
  <si>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</si>
  <si>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</si>
  <si>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</si>
  <si>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</si>
  <si>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</si>
  <si>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</si>
  <si>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</si>
  <si>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</si>
  <si>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</si>
  <si>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</si>
  <si>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</si>
  <si>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</si>
  <si>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</si>
  <si>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</si>
  <si>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</si>
  <si>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</si>
  <si>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</si>
  <si>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</si>
  <si>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</si>
  <si>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</si>
  <si>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</si>
  <si>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</si>
  <si>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</si>
  <si>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</si>
  <si>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</si>
  <si>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</si>
  <si>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</si>
  <si>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</si>
  <si>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</si>
  <si>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</si>
  <si>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</si>
  <si>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</si>
  <si>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</si>
  <si>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</si>
  <si>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</si>
  <si>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</si>
  <si>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</si>
  <si>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</si>
  <si>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</si>
  <si>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</si>
  <si>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</si>
  <si>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</si>
  <si>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</si>
  <si>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</si>
  <si>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</si>
  <si>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</si>
  <si>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</si>
  <si>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</si>
  <si>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</si>
  <si>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</si>
  <si>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</si>
  <si>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</si>
  <si>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</si>
  <si>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</si>
  <si>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</si>
  <si>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</si>
  <si>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</si>
  <si>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</si>
  <si>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</si>
  <si>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</si>
  <si>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</si>
  <si>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</si>
  <si>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</si>
  <si>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</si>
  <si>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</si>
  <si>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</si>
  <si>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</si>
  <si>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</si>
  <si>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</si>
  <si>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</si>
  <si>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</si>
  <si>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</si>
  <si>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</si>
  <si>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</si>
  <si>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</si>
  <si>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</si>
  <si>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</si>
  <si>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</si>
  <si>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</si>
  <si>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</si>
  <si>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</si>
  <si>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</si>
  <si>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</si>
  <si>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</si>
  <si>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</si>
  <si>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</si>
  <si>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</si>
  <si>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</si>
  <si>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</si>
  <si>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</si>
  <si>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</si>
  <si>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</si>
  <si>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</si>
  <si>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</si>
  <si>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</si>
  <si>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</si>
  <si>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</si>
  <si>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</si>
  <si>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</si>
  <si>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</si>
  <si>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</si>
  <si>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</si>
  <si>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</si>
  <si>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</si>
  <si>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</si>
  <si>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</si>
  <si>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</si>
  <si>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</si>
  <si>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</si>
  <si>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</si>
  <si>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</si>
  <si>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</si>
  <si>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</si>
  <si>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</si>
  <si>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</si>
  <si>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</si>
  <si>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</si>
  <si>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</si>
  <si>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</si>
  <si>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</si>
  <si>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</si>
  <si>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</si>
  <si>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</si>
  <si>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</si>
  <si>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</si>
  <si>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</si>
  <si>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</si>
  <si>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</si>
  <si>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</si>
  <si>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</si>
  <si>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</si>
  <si>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</si>
  <si>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</si>
  <si>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</si>
  <si>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</si>
  <si>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</si>
  <si>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</si>
  <si>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</si>
  <si>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</si>
  <si>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</si>
  <si>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</si>
  <si>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</si>
  <si>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</si>
  <si>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</si>
  <si>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</si>
  <si>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</si>
  <si>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</si>
  <si>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</si>
  <si>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</si>
  <si>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</si>
  <si>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</si>
  <si>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</si>
  <si>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</si>
  <si>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</si>
  <si>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</si>
  <si>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</si>
  <si>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</si>
  <si>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</si>
  <si>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</si>
  <si>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</si>
  <si>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</si>
  <si>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</si>
  <si>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</si>
  <si>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</si>
  <si>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</si>
  <si>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</si>
  <si>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</si>
  <si>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</si>
  <si>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</si>
  <si>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</si>
  <si>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</si>
  <si>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</si>
  <si>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</si>
  <si>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</si>
  <si>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</si>
  <si>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</si>
  <si>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</si>
  <si>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</si>
  <si>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</si>
  <si>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</si>
  <si>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</si>
  <si>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</si>
  <si>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</si>
  <si>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</si>
  <si>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</si>
  <si>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</si>
  <si>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</si>
  <si>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</si>
  <si>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</si>
  <si>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</si>
  <si>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</si>
  <si>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</si>
  <si>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</si>
  <si>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</si>
  <si>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</si>
  <si>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</si>
  <si>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</si>
  <si>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</si>
  <si>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</si>
  <si>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</si>
  <si>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</si>
  <si>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</si>
  <si>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</si>
  <si>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</si>
  <si>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</si>
  <si>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</si>
  <si>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</si>
  <si>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</si>
  <si>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</si>
  <si>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</si>
  <si>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</si>
  <si>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</si>
  <si>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</si>
  <si>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</si>
  <si>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</si>
  <si>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</si>
  <si>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</si>
  <si>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</si>
  <si>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</si>
  <si>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</si>
  <si>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</si>
  <si>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</si>
  <si>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</si>
  <si>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</si>
  <si>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</si>
  <si>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</si>
  <si>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</si>
  <si>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</si>
  <si>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</si>
  <si>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</si>
  <si>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</si>
  <si>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</si>
  <si>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</si>
  <si>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</si>
  <si>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</si>
  <si>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</si>
  <si>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</si>
  <si>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</si>
  <si>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</si>
  <si>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</si>
  <si>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</si>
  <si>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</si>
  <si>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</si>
  <si>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</si>
  <si>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</si>
  <si>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</si>
  <si>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</si>
  <si>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</si>
  <si>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</si>
  <si>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</si>
  <si>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</si>
  <si>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</si>
  <si>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</si>
  <si>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</si>
  <si>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</si>
  <si>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</si>
  <si>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</si>
  <si>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</si>
  <si>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</si>
  <si>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</si>
  <si>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</si>
  <si>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</si>
  <si>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</si>
  <si>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</si>
  <si>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</si>
  <si>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</si>
  <si>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</si>
  <si>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</si>
  <si>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</si>
  <si>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</si>
  <si>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</si>
  <si>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</si>
  <si>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</si>
  <si>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</si>
  <si>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</si>
  <si>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</si>
  <si>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</si>
  <si>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</si>
  <si>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</si>
  <si>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</si>
  <si>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</si>
  <si>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</si>
  <si>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</si>
  <si>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</si>
  <si>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</si>
  <si>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</si>
  <si>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</si>
  <si>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</si>
  <si>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</si>
  <si>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</si>
  <si>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</si>
  <si>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</si>
  <si>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</si>
  <si>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</si>
  <si>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</si>
  <si>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</si>
  <si>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</si>
  <si>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</si>
  <si>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</si>
  <si>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</si>
  <si>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</si>
  <si>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</si>
  <si>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</si>
  <si>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</si>
  <si>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</si>
  <si>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</si>
  <si>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</si>
  <si>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</si>
  <si>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</si>
  <si>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</si>
  <si>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</si>
  <si>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</si>
  <si>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</si>
  <si>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</si>
  <si>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</si>
  <si>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</si>
  <si>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</si>
  <si>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</si>
  <si>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</si>
  <si>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</si>
  <si>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</si>
  <si>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</si>
  <si>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</si>
  <si>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</si>
  <si>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</si>
  <si>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</si>
  <si>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</si>
  <si>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</si>
  <si>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</si>
  <si>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</si>
  <si>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</si>
  <si>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</si>
  <si>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</si>
  <si>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</si>
  <si>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</si>
  <si>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</si>
  <si>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</si>
  <si>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</si>
  <si>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</si>
  <si>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</si>
  <si>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</si>
  <si>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</si>
  <si>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</si>
  <si>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</si>
  <si>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</si>
  <si>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</si>
  <si>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</si>
  <si>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</si>
  <si>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</si>
  <si>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</si>
  <si>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</si>
  <si>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</si>
  <si>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</si>
  <si>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</si>
  <si>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</si>
  <si>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</si>
  <si>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</si>
  <si>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</si>
  <si>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</si>
  <si>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</si>
  <si>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</si>
  <si>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</si>
  <si>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</si>
  <si>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</si>
  <si>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</si>
  <si>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</si>
  <si>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</si>
  <si>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</si>
  <si>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</si>
  <si>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</si>
  <si>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</si>
  <si>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</si>
  <si>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</si>
  <si>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</si>
  <si>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</si>
  <si>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</si>
  <si>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</si>
  <si>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</si>
  <si>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</si>
  <si>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</si>
  <si>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</si>
  <si>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</si>
  <si>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</si>
  <si>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</si>
  <si>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</si>
  <si>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</si>
  <si>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</si>
  <si>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</si>
  <si>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</si>
  <si>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</si>
  <si>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</si>
  <si>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</si>
  <si>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</si>
  <si>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</si>
  <si>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</si>
  <si>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</si>
  <si>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</si>
  <si>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</si>
  <si>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</si>
  <si>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</si>
  <si>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</si>
  <si>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</si>
  <si>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</si>
  <si>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</si>
  <si>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</si>
  <si>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</si>
  <si>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</si>
  <si>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</si>
  <si>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</si>
  <si>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</si>
  <si>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</si>
  <si>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</si>
  <si>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</si>
  <si>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</si>
  <si>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</si>
  <si>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</si>
  <si>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</si>
  <si>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</si>
  <si>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</si>
  <si>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</si>
  <si>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</si>
  <si>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</si>
  <si>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</si>
  <si>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</si>
  <si>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</si>
  <si>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</si>
  <si>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</si>
  <si>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</si>
  <si>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</si>
  <si>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</si>
  <si>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</si>
  <si>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</si>
  <si>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</si>
  <si>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</si>
  <si>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</si>
  <si>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</si>
  <si>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</si>
  <si>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</si>
  <si>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</si>
  <si>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</si>
  <si>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</si>
  <si>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</si>
  <si>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</si>
  <si>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</si>
  <si>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</si>
  <si>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</si>
  <si>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</si>
  <si>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</si>
  <si>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</si>
  <si>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</si>
  <si>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</si>
  <si>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</si>
  <si>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</si>
  <si>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</si>
  <si>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</si>
  <si>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</si>
  <si>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</si>
  <si>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</si>
  <si>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</si>
  <si>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</si>
  <si>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</si>
  <si>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</si>
  <si>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</si>
  <si>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</si>
  <si>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</si>
  <si>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</si>
  <si>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</si>
  <si>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</si>
  <si>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</si>
  <si>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</si>
  <si>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</si>
  <si>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</si>
  <si>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</si>
  <si>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</si>
  <si>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</si>
  <si>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</si>
  <si>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</si>
  <si>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</si>
  <si>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</si>
  <si>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</si>
  <si>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</si>
  <si>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</si>
  <si>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</si>
  <si>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</si>
  <si>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</si>
  <si>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</si>
  <si>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</si>
  <si>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</si>
  <si>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</si>
  <si>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</si>
  <si>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</si>
  <si>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</si>
  <si>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</si>
  <si>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</si>
  <si>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</si>
  <si>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</si>
  <si>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</si>
  <si>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</si>
  <si>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</si>
  <si>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</si>
  <si>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</si>
  <si>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</si>
  <si>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</si>
  <si>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</si>
  <si>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</si>
  <si>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</si>
  <si>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</si>
  <si>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</si>
  <si>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</si>
  <si>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</si>
  <si>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</si>
  <si>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</si>
  <si>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</si>
  <si>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</si>
  <si>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</si>
  <si>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</si>
  <si>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</si>
  <si>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</si>
  <si>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</si>
  <si>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</si>
  <si>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</si>
  <si>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</si>
  <si>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</si>
  <si>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</si>
  <si>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</si>
  <si>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</si>
  <si>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</si>
  <si>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</si>
  <si>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</si>
  <si>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</si>
  <si>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</si>
  <si>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</si>
  <si>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</si>
  <si>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</si>
  <si>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</si>
  <si>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</si>
  <si>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</si>
  <si>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</si>
  <si>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</si>
  <si>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</si>
  <si>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</si>
  <si>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</si>
  <si>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</si>
  <si>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</si>
  <si>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</si>
  <si>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</si>
  <si>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</si>
  <si>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</si>
  <si>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</si>
  <si>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</si>
  <si>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</si>
  <si>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</si>
  <si>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</si>
  <si>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</si>
  <si>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</si>
  <si>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</si>
  <si>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</si>
  <si>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</si>
  <si>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</si>
  <si>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</si>
  <si>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</si>
  <si>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</si>
  <si>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</si>
  <si>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</si>
  <si>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</si>
  <si>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</si>
  <si>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</si>
  <si>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</si>
  <si>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</si>
  <si>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</si>
  <si>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</si>
  <si>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</si>
  <si>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</si>
  <si>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</si>
  <si>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</si>
  <si>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</si>
  <si>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</si>
  <si>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</si>
  <si>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</si>
  <si>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</si>
  <si>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</si>
  <si>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</si>
  <si>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</si>
  <si>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</si>
  <si>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</si>
  <si>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</si>
  <si>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</si>
  <si>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</si>
  <si>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</si>
  <si>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</si>
  <si>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</si>
  <si>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</si>
  <si>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</si>
  <si>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</si>
  <si>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</si>
  <si>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</si>
  <si>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</si>
  <si>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</si>
  <si>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</si>
  <si>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</si>
  <si>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</si>
  <si>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</si>
  <si>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</si>
  <si>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</si>
  <si>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</si>
  <si>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</si>
  <si>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</si>
  <si>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</si>
  <si>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</si>
  <si>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</si>
  <si>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</si>
  <si>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</si>
  <si>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</si>
  <si>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</si>
  <si>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</si>
  <si>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</si>
  <si>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</si>
  <si>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</si>
  <si>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</si>
  <si>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</si>
  <si>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</si>
  <si>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</si>
  <si>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</si>
  <si>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</si>
  <si>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</si>
  <si>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</si>
  <si>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</si>
  <si>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</si>
  <si>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</si>
  <si>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</si>
  <si>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</si>
  <si>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</si>
  <si>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</si>
  <si>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</si>
  <si>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</si>
  <si>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</si>
  <si>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</si>
  <si>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</si>
  <si>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</si>
  <si>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</si>
  <si>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</si>
  <si>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</si>
  <si>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</si>
  <si>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</si>
  <si>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</si>
  <si>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</si>
  <si>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</si>
  <si>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</si>
  <si>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</si>
  <si>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</si>
  <si>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</si>
  <si>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</si>
  <si>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</si>
  <si>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</si>
  <si>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</si>
  <si>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</si>
  <si>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</si>
  <si>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</si>
  <si>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</si>
  <si>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</si>
  <si>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</si>
  <si>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</si>
  <si>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</si>
  <si>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</si>
  <si>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</si>
  <si>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</si>
  <si>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</si>
  <si>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</si>
  <si>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</si>
  <si>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</si>
  <si>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</si>
  <si>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</si>
  <si>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</si>
  <si>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</si>
  <si>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</si>
  <si>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</si>
  <si>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</si>
  <si>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</si>
  <si>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</si>
  <si>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</si>
  <si>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</si>
  <si>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</si>
  <si>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</si>
  <si>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</si>
  <si>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</si>
  <si>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</si>
  <si>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</si>
  <si>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</si>
  <si>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</si>
  <si>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</si>
  <si>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</si>
  <si>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</si>
  <si>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</si>
  <si>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</si>
  <si>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</si>
  <si>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</si>
  <si>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</si>
  <si>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</si>
  <si>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</si>
  <si>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</si>
  <si>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</si>
  <si>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</si>
  <si>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</si>
  <si>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</si>
  <si>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</si>
  <si>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</si>
  <si>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</si>
  <si>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</si>
  <si>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</si>
  <si>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</si>
  <si>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</si>
  <si>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</si>
  <si>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</si>
  <si>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</si>
  <si>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</si>
  <si>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</si>
  <si>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</si>
  <si>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</si>
  <si>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</si>
  <si>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</si>
  <si>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</si>
  <si>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</si>
  <si>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</si>
  <si>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</si>
  <si>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</si>
  <si>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</si>
  <si>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</si>
  <si>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</si>
  <si>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</si>
  <si>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</si>
  <si>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</si>
  <si>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</si>
  <si>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</si>
  <si>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</si>
  <si>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</si>
  <si>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</si>
  <si>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</si>
  <si>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</si>
  <si>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</si>
  <si>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</si>
  <si>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</si>
  <si>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</si>
  <si>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</si>
  <si>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</si>
  <si>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</si>
  <si>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</si>
  <si>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</si>
  <si>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</si>
  <si>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</si>
  <si>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</si>
  <si>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</si>
  <si>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</si>
  <si>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</si>
  <si>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</si>
  <si>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</si>
  <si>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</si>
  <si>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</si>
  <si>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</si>
  <si>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</si>
  <si>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</si>
  <si>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</si>
  <si>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</si>
  <si>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</si>
  <si>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</si>
  <si>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</si>
  <si>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</si>
  <si>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</si>
  <si>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</si>
  <si>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</si>
  <si>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</si>
  <si>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</si>
  <si>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</si>
  <si>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</si>
  <si>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</si>
  <si>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</si>
  <si>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</si>
  <si>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</si>
  <si>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</si>
  <si>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</si>
  <si>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</si>
  <si>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</si>
  <si>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</si>
  <si>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</si>
  <si>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</si>
  <si>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</si>
  <si>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</si>
  <si>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</si>
  <si>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</si>
  <si>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</si>
  <si>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</si>
  <si>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</si>
  <si>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</si>
  <si>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</si>
  <si>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</si>
  <si>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</si>
  <si>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</si>
  <si>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</si>
  <si>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</si>
  <si>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</si>
  <si>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</si>
  <si>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</si>
  <si>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</si>
  <si>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</si>
  <si>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</si>
  <si>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</si>
  <si>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</si>
  <si>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</si>
  <si>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</si>
  <si>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</si>
  <si>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</si>
  <si>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</si>
  <si>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</si>
  <si>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</si>
  <si>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</si>
  <si>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</si>
  <si>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</si>
  <si>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</si>
  <si>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</si>
  <si>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</si>
  <si>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</si>
  <si>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</si>
  <si>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</si>
  <si>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</si>
  <si>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</si>
  <si>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</si>
  <si>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</si>
  <si>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</si>
  <si>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</si>
  <si>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</si>
  <si>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</si>
  <si>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</si>
  <si>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</si>
  <si>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</si>
  <si>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</si>
  <si>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</si>
  <si>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</si>
  <si>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</si>
  <si>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</si>
  <si>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</si>
  <si>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</si>
  <si>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</si>
  <si>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</si>
  <si>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</si>
  <si>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</si>
  <si>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</si>
  <si>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</si>
  <si>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</si>
  <si>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</si>
  <si>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</si>
  <si>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</si>
  <si>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</si>
  <si>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</si>
  <si>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</si>
  <si>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</si>
  <si>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</si>
  <si>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</si>
  <si>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</si>
  <si>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</si>
  <si>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</si>
  <si>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</si>
  <si>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</si>
  <si>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</si>
  <si>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</si>
  <si>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</si>
  <si>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</si>
  <si>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</si>
  <si>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</si>
  <si>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</si>
  <si>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</si>
  <si>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</si>
  <si>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</si>
  <si>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</si>
  <si>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</si>
  <si>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</si>
  <si>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</si>
  <si>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</si>
  <si>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</si>
  <si>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</si>
  <si>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</si>
  <si>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</si>
  <si>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</si>
  <si>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</si>
  <si>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</si>
  <si>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</si>
  <si>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</si>
  <si>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</si>
  <si>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</si>
  <si>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</si>
  <si>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</si>
  <si>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</si>
  <si>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</si>
  <si>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</si>
  <si>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</si>
  <si>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</si>
  <si>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</si>
  <si>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</si>
  <si>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</si>
  <si>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</si>
  <si>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</si>
  <si>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</si>
  <si>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</si>
  <si>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</si>
  <si>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</si>
  <si>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</si>
  <si>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</si>
  <si>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</si>
  <si>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</si>
  <si>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</si>
  <si>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</si>
  <si>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</si>
  <si>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</si>
  <si>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</si>
  <si>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</si>
  <si>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</si>
  <si>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</si>
  <si>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</si>
  <si>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</si>
  <si>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</si>
  <si>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</si>
  <si>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</si>
  <si>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</si>
  <si>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</si>
  <si>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</si>
  <si>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</si>
  <si>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</si>
  <si>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</si>
  <si>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</si>
  <si>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</si>
  <si>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</si>
  <si>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</si>
  <si>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</si>
  <si>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</si>
  <si>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</si>
  <si>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</si>
  <si>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</si>
  <si>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</si>
  <si>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</si>
  <si>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</si>
  <si>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</si>
  <si>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</si>
  <si>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</si>
  <si>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</si>
  <si>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</si>
  <si>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</si>
  <si>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</si>
  <si>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</si>
  <si>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</si>
  <si>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</si>
  <si>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</si>
  <si>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</si>
  <si>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</si>
  <si>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</si>
  <si>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</si>
  <si>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</si>
  <si>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</si>
  <si>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</si>
  <si>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</si>
  <si>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</si>
  <si>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</si>
  <si>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</si>
  <si>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</si>
  <si>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</si>
  <si>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</si>
  <si>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</si>
  <si>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</si>
  <si>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</si>
  <si>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</si>
  <si>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</si>
  <si>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</si>
  <si>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</si>
  <si>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</si>
  <si>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</si>
  <si>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</si>
  <si>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</si>
  <si>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</si>
  <si>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</si>
  <si>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</si>
  <si>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</si>
  <si>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</si>
  <si>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</si>
  <si>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</si>
  <si>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</si>
  <si>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</si>
  <si>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</si>
  <si>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</si>
  <si>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</si>
  <si>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</si>
  <si>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</si>
  <si>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</si>
  <si>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</si>
  <si>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</si>
  <si>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</si>
  <si>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</si>
  <si>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</si>
  <si>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</si>
  <si>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</si>
  <si>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</si>
  <si>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</si>
  <si>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</si>
  <si>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</si>
  <si>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</si>
  <si>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</si>
  <si>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</si>
  <si>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</si>
  <si>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</si>
  <si>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</si>
  <si>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</si>
  <si>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</si>
  <si>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</si>
  <si>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</si>
  <si>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</si>
  <si>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</si>
  <si>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</si>
  <si>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</si>
  <si>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</si>
  <si>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</si>
  <si>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</si>
  <si>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</si>
  <si>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</si>
  <si>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</si>
  <si>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</si>
  <si>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</si>
  <si>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</si>
  <si>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</si>
  <si>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</si>
  <si>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</si>
  <si>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</si>
  <si>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</si>
  <si>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</si>
  <si>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</si>
  <si>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</si>
  <si>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</si>
  <si>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</si>
  <si>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</si>
  <si>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</si>
  <si>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</si>
  <si>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</si>
  <si>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</si>
  <si>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</si>
  <si>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</si>
  <si>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</si>
  <si>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</si>
  <si>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</si>
  <si>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</si>
  <si>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</si>
  <si>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</si>
  <si>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</si>
  <si>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</si>
  <si>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</si>
  <si>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</si>
  <si>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</si>
  <si>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</si>
  <si>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</si>
  <si>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</si>
  <si>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</si>
  <si>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</si>
  <si>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</si>
  <si>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</si>
  <si>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</si>
  <si>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</si>
  <si>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</si>
  <si>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</si>
  <si>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</si>
  <si>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</si>
  <si>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</si>
  <si>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</si>
  <si>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</si>
  <si>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</si>
  <si>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</si>
  <si>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</si>
  <si>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</si>
  <si>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</si>
  <si>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</si>
  <si>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</si>
  <si>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</si>
  <si>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</si>
  <si>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</si>
  <si>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</si>
  <si>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</si>
  <si>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</si>
  <si>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</si>
  <si>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</si>
  <si>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</si>
  <si>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</si>
  <si>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</si>
  <si>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</si>
  <si>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</si>
  <si>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</si>
  <si>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</si>
  <si>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</si>
  <si>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</si>
  <si>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</si>
  <si>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</si>
  <si>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</si>
  <si>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</si>
  <si>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</si>
  <si>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</si>
  <si>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</si>
  <si>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</si>
  <si>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</si>
  <si>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</si>
  <si>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</si>
  <si>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</si>
  <si>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</si>
  <si>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</si>
  <si>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</si>
  <si>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</si>
  <si>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</si>
  <si>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</si>
  <si>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</si>
  <si>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</si>
  <si>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</si>
  <si>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</si>
  <si>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</si>
  <si>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</si>
  <si>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</si>
  <si>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</si>
  <si>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</si>
  <si>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</si>
  <si>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</si>
  <si>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</si>
  <si>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</si>
  <si>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</si>
  <si>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</si>
  <si>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</si>
  <si>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</si>
  <si>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</si>
  <si>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</si>
  <si>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</si>
  <si>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</si>
  <si>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</si>
  <si>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</si>
  <si>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</si>
  <si>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</si>
  <si>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</si>
  <si>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</si>
  <si>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</si>
  <si>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</si>
  <si>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</si>
  <si>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</si>
  <si>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</si>
  <si>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</si>
  <si>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</si>
  <si>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</si>
  <si>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</si>
  <si>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</si>
  <si>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</si>
  <si>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</si>
  <si>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</si>
  <si>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</si>
  <si>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</si>
  <si>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</si>
  <si>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</si>
  <si>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</si>
  <si>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</si>
  <si>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</si>
  <si>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</si>
  <si>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</si>
  <si>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</si>
  <si>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</si>
  <si>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</si>
  <si>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</si>
  <si>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</si>
  <si>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</si>
  <si>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</si>
  <si>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</si>
  <si>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</si>
  <si>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</si>
  <si>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</si>
  <si>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</si>
  <si>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</si>
  <si>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</si>
  <si>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</si>
  <si>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</si>
  <si>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</si>
  <si>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</si>
  <si>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</si>
  <si>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</si>
  <si>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</si>
  <si>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</si>
  <si>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</si>
  <si>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</si>
  <si>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</si>
  <si>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</si>
  <si>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</si>
  <si>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</si>
  <si>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</si>
  <si>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</si>
  <si>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</si>
  <si>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</si>
  <si>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</si>
  <si>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</si>
  <si>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</si>
  <si>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</si>
  <si>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</si>
  <si>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</si>
  <si>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</si>
  <si>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</si>
  <si>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</si>
  <si>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</si>
  <si>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</si>
  <si>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</si>
  <si>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</si>
  <si>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</si>
  <si>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</si>
  <si>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</si>
  <si>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</si>
  <si>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</si>
  <si>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</si>
  <si>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</si>
  <si>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</si>
  <si>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</si>
  <si>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</si>
  <si>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</si>
  <si>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</si>
  <si>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</si>
  <si>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</si>
  <si>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</si>
  <si>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</si>
  <si>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</si>
  <si>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</si>
  <si>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</si>
  <si>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</si>
  <si>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</si>
  <si>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</si>
  <si>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</si>
  <si>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</si>
  <si>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</si>
  <si>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</si>
  <si>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</si>
  <si>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</si>
  <si>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</si>
  <si>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</si>
  <si>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</si>
  <si>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</si>
  <si>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</si>
  <si>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</si>
  <si>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</si>
  <si>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</si>
  <si>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</si>
  <si>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</si>
  <si>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</si>
  <si>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</si>
  <si>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</si>
  <si>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</si>
  <si>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</si>
  <si>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</si>
  <si>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</si>
  <si>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</si>
  <si>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</si>
  <si>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</si>
  <si>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</si>
  <si>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</si>
  <si>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</si>
  <si>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</si>
  <si>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</si>
  <si>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</si>
  <si>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</si>
  <si>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</si>
  <si>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</si>
  <si>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</si>
  <si>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</si>
  <si>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</si>
  <si>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</si>
  <si>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</si>
  <si>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</si>
  <si>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</si>
  <si>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</si>
  <si>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</si>
  <si>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</si>
  <si>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</si>
  <si>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</si>
  <si>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</si>
  <si>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</si>
  <si>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</si>
  <si>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</si>
  <si>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</si>
  <si>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</si>
  <si>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</si>
  <si>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</si>
  <si>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</si>
  <si>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</si>
  <si>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</si>
  <si>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</si>
  <si>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</si>
  <si>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</si>
  <si>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</si>
  <si>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</si>
  <si>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</si>
  <si>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</si>
  <si>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</si>
  <si>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</si>
  <si>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</si>
  <si>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</si>
  <si>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</si>
  <si>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</si>
  <si>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</si>
  <si>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</si>
  <si>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</si>
  <si>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</si>
  <si>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</si>
  <si>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</si>
  <si>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</si>
  <si>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</si>
  <si>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</si>
  <si>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</si>
  <si>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</si>
  <si>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</si>
  <si>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</si>
  <si>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</si>
  <si>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</si>
  <si>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</si>
  <si>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</si>
  <si>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</si>
  <si>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</si>
  <si>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</si>
  <si>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</si>
  <si>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</si>
  <si>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</si>
  <si>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</si>
  <si>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</si>
  <si>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</si>
  <si>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</si>
  <si>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</si>
  <si>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</si>
  <si>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</si>
  <si>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</si>
  <si>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</si>
  <si>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</si>
  <si>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</si>
  <si>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</si>
  <si>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</si>
  <si>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</si>
  <si>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</si>
  <si>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</si>
  <si>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</si>
  <si>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</si>
  <si>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</si>
  <si>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</si>
  <si>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</si>
  <si>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</si>
  <si>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</si>
  <si>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</si>
  <si>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</si>
  <si>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</si>
  <si>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</si>
  <si>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</si>
  <si>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</si>
  <si>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</si>
  <si>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</si>
  <si>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</si>
  <si>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</si>
  <si>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</si>
  <si>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</si>
  <si>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</si>
  <si>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</si>
  <si>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</si>
  <si>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</si>
  <si>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</si>
  <si>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</si>
  <si>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</si>
  <si>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</si>
  <si>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</si>
  <si>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</si>
  <si>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</si>
  <si>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</si>
  <si>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</si>
  <si>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</si>
  <si>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</si>
  <si>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</si>
  <si>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</si>
  <si>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</si>
  <si>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</si>
  <si>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</si>
  <si>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</si>
  <si>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</si>
  <si>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</si>
  <si>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</si>
  <si>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</si>
  <si>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</si>
  <si>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</si>
  <si>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</si>
  <si>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</si>
  <si>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</si>
  <si>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</si>
  <si>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</si>
  <si>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</si>
  <si>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</si>
  <si>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</si>
  <si>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</si>
  <si>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</si>
  <si>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</si>
  <si>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</si>
  <si>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</si>
  <si>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</si>
  <si>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</si>
  <si>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</si>
  <si>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</si>
  <si>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</si>
  <si>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</si>
  <si>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</si>
  <si>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</si>
  <si>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</si>
  <si>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</si>
  <si>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</si>
  <si>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</si>
  <si>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</si>
  <si>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</si>
  <si>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</si>
  <si>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</si>
  <si>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</si>
  <si>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</si>
  <si>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</si>
  <si>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</si>
  <si>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</si>
  <si>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</si>
  <si>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</si>
  <si>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</si>
  <si>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</si>
  <si>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</si>
  <si>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</si>
  <si>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</si>
  <si>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</si>
  <si>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</si>
  <si>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</si>
  <si>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</si>
  <si>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</si>
  <si>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</si>
  <si>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</si>
  <si>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</si>
  <si>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</si>
  <si>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</si>
  <si>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</si>
  <si>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</si>
  <si>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</si>
  <si>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</si>
  <si>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</si>
  <si>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</si>
  <si>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</si>
  <si>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</si>
  <si>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</si>
  <si>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</si>
  <si>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</si>
  <si>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</si>
  <si>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</si>
  <si>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</si>
  <si>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</si>
  <si>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</si>
  <si>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</si>
  <si>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</si>
  <si>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</si>
  <si>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</si>
  <si>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</si>
  <si>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</si>
  <si>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</si>
  <si>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</si>
  <si>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</si>
  <si>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</si>
  <si>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</si>
  <si>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</si>
  <si>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</si>
  <si>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</si>
  <si>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</si>
  <si>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</si>
  <si>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</si>
  <si>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</si>
  <si>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</si>
  <si>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</si>
  <si>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</si>
  <si>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</si>
  <si>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</si>
  <si>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</si>
  <si>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</si>
  <si>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</si>
  <si>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</si>
  <si>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</si>
  <si>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</si>
  <si>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</si>
  <si>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</si>
  <si>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</si>
  <si>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</si>
  <si>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</si>
  <si>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</si>
  <si>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</si>
  <si>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</si>
  <si>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</si>
  <si>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</si>
  <si>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</si>
  <si>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</si>
  <si>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</si>
  <si>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</si>
  <si>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</si>
  <si>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</si>
  <si>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</si>
  <si>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</si>
  <si>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</si>
  <si>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</si>
  <si>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</si>
  <si>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</si>
  <si>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</si>
  <si>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</si>
  <si>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</si>
  <si>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</si>
  <si>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</si>
  <si>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</si>
  <si>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</si>
  <si>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</si>
  <si>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</si>
  <si>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</si>
  <si>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</si>
  <si>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</si>
  <si>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</si>
  <si>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</si>
  <si>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</si>
  <si>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</si>
  <si>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</si>
  <si>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</si>
  <si>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</si>
  <si>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</si>
  <si>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</si>
  <si>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</si>
  <si>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</si>
  <si>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</si>
  <si>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</si>
  <si>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</si>
  <si>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</si>
  <si>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</si>
  <si>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</si>
  <si>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</si>
  <si>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</si>
  <si>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</si>
  <si>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</si>
  <si>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</si>
  <si>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</si>
  <si>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</si>
  <si>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</si>
  <si>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</si>
  <si>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</si>
  <si>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</si>
  <si>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</si>
  <si>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</si>
  <si>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</si>
  <si>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</si>
  <si>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</si>
  <si>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</si>
  <si>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</si>
  <si>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</si>
  <si>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</si>
  <si>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</si>
  <si>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</si>
  <si>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</si>
  <si>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</si>
  <si>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</si>
  <si>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</si>
  <si>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</si>
  <si>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</si>
  <si>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</si>
  <si>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</si>
  <si>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</si>
  <si>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</si>
  <si>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</si>
  <si>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</si>
  <si>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</si>
  <si>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</si>
  <si>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</si>
  <si>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</si>
  <si>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</si>
  <si>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</si>
  <si>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</si>
  <si>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</si>
  <si>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</si>
  <si>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</si>
  <si>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</si>
  <si>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</si>
  <si>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</si>
  <si>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</si>
  <si>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</si>
  <si>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</si>
  <si>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</si>
  <si>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</si>
  <si>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</si>
  <si>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</si>
  <si>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</si>
  <si>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</si>
  <si>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</si>
  <si>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</si>
  <si>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</si>
  <si>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</si>
  <si>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</si>
  <si>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</si>
  <si>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</si>
  <si>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</si>
  <si>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</si>
  <si>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</si>
  <si>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</si>
  <si>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</si>
  <si>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</si>
  <si>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</si>
  <si>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</si>
  <si>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</si>
  <si>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</si>
  <si>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</si>
  <si>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</si>
  <si>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</si>
  <si>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</si>
  <si>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</si>
  <si>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</si>
  <si>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</si>
  <si>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</si>
  <si>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</si>
  <si>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</si>
  <si>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</si>
  <si>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</si>
  <si>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</si>
  <si>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</si>
  <si>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</si>
  <si>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</si>
  <si>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</si>
  <si>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</si>
  <si>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</si>
  <si>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</si>
  <si>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</si>
  <si>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</si>
  <si>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</si>
  <si>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</si>
  <si>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</si>
  <si>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</si>
  <si>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</si>
  <si>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</si>
  <si>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</si>
  <si>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</si>
  <si>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</si>
  <si>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</si>
  <si>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</si>
  <si>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</si>
  <si>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</si>
  <si>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</si>
  <si>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</si>
  <si>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</si>
  <si>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</si>
  <si>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</si>
  <si>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</si>
  <si>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</si>
  <si>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</si>
  <si>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</si>
  <si>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</si>
  <si>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</si>
  <si>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</si>
  <si>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</si>
  <si>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</si>
  <si>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</si>
  <si>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</si>
  <si>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</si>
  <si>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</si>
  <si>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</si>
  <si>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</si>
  <si>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</si>
  <si>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</si>
  <si>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</si>
  <si>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</si>
  <si>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</si>
  <si>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</si>
  <si>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</si>
  <si>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</si>
  <si>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</si>
  <si>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</si>
  <si>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</si>
  <si>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</si>
  <si>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</si>
  <si>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</si>
  <si>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</si>
  <si>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</si>
  <si>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</si>
  <si>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</si>
  <si>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</si>
  <si>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</si>
  <si>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</si>
  <si>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</si>
  <si>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</si>
  <si>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</si>
  <si>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</si>
  <si>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</si>
  <si>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</si>
  <si>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</si>
  <si>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</si>
  <si>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</si>
  <si>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</si>
  <si>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</si>
  <si>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</si>
  <si>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</si>
  <si>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</si>
  <si>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</si>
  <si>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</si>
  <si>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</si>
  <si>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</si>
  <si>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</si>
  <si>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</si>
  <si>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</si>
  <si>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</si>
  <si>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</si>
  <si>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</si>
  <si>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</si>
  <si>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</si>
  <si>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</si>
  <si>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</si>
  <si>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</si>
  <si>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</si>
  <si>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</si>
  <si>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</si>
  <si>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</si>
  <si>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</si>
  <si>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</si>
  <si>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</si>
  <si>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</si>
  <si>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</si>
  <si>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</si>
  <si>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</si>
  <si>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</si>
  <si>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</si>
  <si>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</si>
  <si>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</si>
  <si>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</si>
  <si>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</si>
  <si>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</si>
  <si>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</si>
  <si>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</si>
  <si>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</si>
  <si>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</si>
  <si>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</si>
  <si>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</si>
  <si>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</si>
  <si>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</si>
  <si>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</si>
  <si>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</si>
  <si>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</si>
  <si>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</si>
  <si>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</si>
  <si>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</si>
  <si>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</si>
  <si>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</si>
  <si>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</si>
  <si>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</si>
  <si>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</si>
  <si>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</si>
  <si>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</si>
  <si>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</si>
  <si>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</si>
  <si>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</si>
  <si>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</si>
  <si>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</si>
  <si>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</si>
  <si>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</si>
  <si>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</si>
  <si>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</si>
  <si>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</si>
  <si>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</si>
  <si>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</si>
  <si>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</si>
  <si>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</si>
  <si>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</si>
  <si>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</si>
  <si>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</si>
  <si>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</si>
  <si>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</si>
  <si>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</si>
  <si>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</si>
  <si>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</si>
  <si>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</si>
  <si>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</si>
  <si>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</si>
  <si>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</si>
  <si>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</si>
  <si>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</si>
  <si>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</si>
  <si>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</si>
  <si>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</si>
  <si>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</si>
  <si>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</si>
  <si>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</si>
  <si>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</si>
  <si>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</si>
  <si>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</si>
  <si>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</si>
  <si>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</si>
  <si>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</si>
  <si>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</si>
  <si>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</si>
  <si>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</si>
  <si>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</si>
  <si>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</si>
  <si>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</si>
  <si>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</si>
  <si>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</si>
  <si>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</si>
  <si>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</si>
  <si>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</si>
  <si>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</si>
  <si>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</si>
  <si>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</si>
  <si>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</si>
  <si>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</si>
  <si>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</si>
  <si>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</si>
  <si>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</si>
  <si>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</si>
  <si>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</si>
  <si>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</si>
  <si>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</si>
  <si>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</si>
  <si>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</si>
  <si>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</si>
  <si>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</si>
  <si>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</si>
  <si>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</si>
  <si>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</si>
  <si>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</si>
  <si>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</si>
  <si>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</si>
  <si>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</si>
  <si>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</si>
  <si>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</si>
  <si>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</si>
  <si>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</si>
  <si>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</si>
  <si>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</si>
  <si>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</si>
  <si>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</si>
  <si>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</si>
  <si>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</si>
  <si>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</si>
  <si>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</si>
  <si>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</si>
  <si>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</si>
  <si>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</si>
  <si>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</si>
  <si>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</si>
  <si>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</si>
  <si>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</si>
  <si>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</si>
  <si>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</si>
  <si>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</si>
  <si>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</si>
  <si>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</si>
  <si>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</si>
  <si>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</si>
  <si>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</si>
  <si>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</si>
  <si>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</si>
  <si>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</si>
  <si>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</si>
  <si>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</si>
  <si>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</si>
  <si>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</si>
  <si>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</si>
  <si>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</si>
  <si>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</si>
  <si>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</si>
  <si>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</si>
  <si>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</si>
  <si>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</si>
  <si>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</si>
  <si>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</si>
  <si>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</si>
  <si>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</si>
  <si>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</si>
  <si>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</si>
  <si>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</si>
  <si>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</si>
  <si>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</si>
  <si>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</si>
  <si>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</si>
  <si>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</si>
  <si>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</si>
  <si>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</si>
  <si>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</si>
  <si>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</si>
  <si>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</si>
  <si>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</si>
  <si>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</si>
  <si>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</si>
  <si>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</si>
  <si>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</si>
  <si>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</si>
  <si>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</si>
  <si>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</si>
  <si>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</si>
  <si>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</si>
  <si>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</si>
  <si>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</si>
  <si>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</si>
  <si>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</si>
  <si>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</si>
  <si>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</si>
  <si>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</si>
  <si>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</si>
  <si>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</si>
  <si>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</si>
  <si>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</si>
  <si>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</si>
  <si>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</si>
  <si>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</si>
  <si>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</si>
  <si>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</si>
  <si>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</si>
  <si>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</si>
  <si>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</si>
  <si>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</si>
  <si>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</si>
  <si>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</si>
  <si>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</si>
  <si>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</si>
  <si>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</si>
  <si>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</si>
  <si>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</si>
  <si>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</si>
  <si>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</si>
  <si>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</si>
  <si>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</si>
  <si>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</si>
  <si>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</si>
  <si>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</si>
  <si>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</si>
  <si>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</si>
  <si>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</si>
  <si>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</si>
  <si>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</si>
  <si>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</si>
  <si>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</si>
  <si>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</si>
  <si>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</si>
  <si>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</si>
  <si>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</si>
  <si>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</si>
  <si>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</si>
  <si>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</si>
  <si>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</si>
  <si>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</si>
  <si>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</si>
  <si>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</si>
  <si>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</si>
  <si>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</si>
  <si>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</si>
  <si>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</si>
  <si>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</si>
  <si>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</si>
  <si>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</si>
  <si>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</si>
  <si>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</si>
  <si>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</si>
  <si>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</si>
  <si>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</si>
  <si>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</si>
  <si>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</si>
  <si>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</si>
  <si>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</si>
  <si>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</si>
  <si>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</si>
  <si>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</si>
  <si>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</si>
  <si>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</si>
  <si>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</si>
  <si>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</si>
  <si>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</si>
  <si>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</si>
  <si>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</si>
  <si>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</si>
  <si>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</si>
  <si>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</si>
  <si>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</si>
  <si>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</si>
  <si>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</si>
  <si>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</si>
  <si>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</si>
  <si>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</si>
  <si>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</si>
  <si>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</si>
  <si>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</si>
  <si>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</si>
  <si>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</si>
  <si>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</si>
  <si>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</si>
  <si>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</si>
  <si>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</si>
  <si>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</si>
  <si>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</si>
  <si>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</si>
  <si>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</si>
  <si>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</si>
  <si>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</si>
  <si>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</si>
  <si>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</si>
  <si>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</si>
  <si>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</si>
  <si>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</si>
  <si>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</si>
  <si>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</si>
  <si>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</si>
  <si>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</si>
  <si>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</si>
  <si>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</si>
  <si>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</si>
  <si>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</si>
  <si>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</si>
  <si>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</si>
  <si>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</si>
  <si>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</si>
  <si>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</si>
  <si>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</si>
  <si>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</si>
  <si>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</si>
  <si>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</si>
  <si>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</si>
  <si>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</si>
  <si>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</si>
  <si>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</si>
  <si>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</si>
  <si>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</si>
  <si>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</si>
  <si>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</si>
  <si>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</si>
  <si>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</si>
  <si>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</si>
  <si>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</si>
  <si>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</si>
  <si>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</si>
  <si>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</si>
  <si>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</si>
  <si>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</si>
  <si>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</si>
  <si>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</si>
  <si>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</si>
  <si>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</si>
  <si>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</si>
  <si>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</si>
  <si>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</si>
  <si>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</si>
  <si>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</si>
  <si>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</si>
  <si>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</si>
  <si>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</si>
  <si>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</si>
  <si>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</si>
  <si>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</si>
  <si>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</si>
  <si>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</si>
  <si>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</si>
  <si>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</si>
  <si>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</si>
  <si>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</si>
  <si>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</si>
  <si>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</si>
  <si>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</si>
  <si>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</si>
  <si>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</si>
  <si>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</si>
  <si>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</si>
  <si>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</si>
  <si>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</si>
  <si>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</si>
  <si>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</si>
  <si>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</si>
  <si>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</si>
  <si>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</si>
  <si>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</si>
  <si>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</si>
  <si>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</si>
  <si>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</si>
  <si>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</si>
  <si>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</si>
  <si>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</si>
  <si>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</si>
  <si>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</si>
  <si>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</si>
  <si>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</si>
  <si>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</si>
  <si>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</si>
  <si>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</si>
  <si>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</si>
  <si>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</si>
  <si>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</si>
  <si>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</si>
  <si>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</si>
  <si>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</si>
  <si>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</si>
  <si>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</si>
  <si>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</si>
  <si>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</si>
  <si>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</si>
  <si>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</si>
  <si>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</si>
  <si>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</si>
  <si>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</si>
  <si>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</si>
  <si>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</si>
  <si>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</si>
  <si>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</si>
  <si>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</si>
  <si>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</si>
  <si>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</si>
  <si>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</si>
  <si>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</si>
  <si>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</si>
  <si>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</si>
  <si>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</si>
  <si>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</si>
  <si>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</si>
  <si>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</si>
  <si>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</si>
  <si>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</si>
  <si>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</si>
  <si>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</si>
  <si>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</si>
  <si>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</si>
  <si>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</si>
  <si>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</si>
  <si>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</si>
  <si>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</si>
  <si>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</si>
  <si>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</si>
  <si>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</si>
  <si>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</si>
  <si>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</si>
  <si>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</si>
  <si>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</si>
  <si>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</si>
  <si>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</si>
  <si>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</si>
  <si>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</si>
  <si>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</si>
  <si>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</si>
  <si>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</si>
  <si>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</si>
  <si>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</si>
  <si>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</si>
  <si>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</si>
  <si>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</si>
  <si>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</si>
  <si>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</si>
  <si>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</si>
  <si>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</si>
  <si>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</si>
  <si>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</si>
  <si>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</si>
  <si>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</si>
  <si>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</si>
  <si>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</si>
  <si>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</si>
  <si>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</si>
  <si>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</si>
  <si>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</si>
  <si>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</si>
  <si>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</si>
  <si>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</si>
  <si>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</si>
  <si>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</si>
  <si>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</si>
  <si>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</si>
  <si>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</si>
  <si>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</si>
  <si>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</si>
  <si>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</si>
  <si>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</si>
  <si>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</si>
  <si>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</si>
  <si>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</si>
  <si>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</si>
  <si>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</si>
  <si>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</si>
  <si>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</si>
  <si>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</si>
  <si>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</si>
  <si>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</si>
  <si>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</si>
  <si>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</si>
  <si>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</si>
  <si>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</si>
  <si>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</si>
  <si>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</si>
  <si>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</si>
  <si>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</si>
  <si>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</si>
  <si>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</si>
  <si>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</si>
  <si>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</si>
  <si>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</si>
  <si>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</si>
  <si>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</si>
  <si>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</si>
  <si>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</si>
  <si>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</si>
  <si>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</si>
  <si>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</si>
  <si>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</si>
  <si>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</si>
  <si>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</si>
  <si>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</si>
  <si>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</si>
  <si>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</si>
  <si>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</si>
  <si>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</si>
  <si>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</si>
  <si>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</si>
  <si>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</si>
  <si>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</si>
  <si>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</si>
  <si>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</si>
  <si>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</si>
  <si>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</si>
  <si>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</si>
  <si>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</si>
  <si>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</si>
  <si>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</si>
  <si>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</si>
  <si>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</si>
  <si>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</si>
  <si>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</si>
  <si>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</si>
  <si>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</si>
  <si>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</si>
  <si>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</si>
  <si>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</si>
  <si>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</si>
  <si>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</si>
  <si>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</si>
  <si>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</si>
  <si>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</si>
  <si>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</si>
  <si>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</si>
  <si>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</si>
  <si>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</si>
  <si>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</si>
  <si>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</si>
  <si>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</si>
  <si>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</si>
  <si>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</si>
  <si>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</si>
  <si>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</si>
  <si>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</si>
  <si>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</si>
  <si>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</si>
  <si>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</si>
  <si>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</si>
  <si>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</si>
  <si>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</si>
  <si>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</si>
  <si>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</si>
  <si>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</si>
  <si>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</si>
  <si>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</si>
  <si>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</si>
  <si>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</si>
  <si>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</si>
  <si>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</si>
  <si>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</si>
  <si>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</si>
  <si>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</si>
  <si>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</si>
  <si>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</si>
  <si>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</si>
  <si>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</si>
  <si>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</si>
  <si>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</si>
  <si>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</si>
  <si>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</si>
  <si>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</si>
  <si>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</si>
  <si>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</si>
  <si>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</si>
  <si>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</si>
  <si>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</si>
  <si>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</si>
  <si>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</si>
  <si>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</si>
  <si>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</si>
  <si>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</si>
  <si>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</si>
  <si>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</si>
  <si>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</si>
  <si>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</si>
  <si>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</si>
  <si>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</si>
  <si>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</si>
  <si>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</si>
  <si>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</si>
  <si>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</si>
  <si>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</si>
  <si>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</si>
  <si>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</si>
  <si>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</si>
  <si>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</si>
  <si>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</si>
  <si>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</si>
  <si>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</si>
  <si>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</si>
  <si>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</si>
  <si>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</si>
  <si>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</si>
  <si>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</si>
  <si>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</si>
  <si>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</si>
  <si>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</si>
  <si>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</si>
  <si>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</si>
  <si>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</si>
  <si>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</si>
  <si>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</si>
  <si>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</si>
  <si>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</si>
  <si>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</si>
  <si>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</si>
  <si>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</si>
  <si>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</si>
  <si>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</si>
  <si>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</si>
  <si>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</si>
  <si>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</si>
  <si>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</si>
  <si>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</si>
  <si>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</si>
  <si>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</si>
  <si>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</si>
  <si>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</si>
  <si>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</si>
  <si>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</si>
  <si>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</si>
  <si>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</si>
  <si>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</si>
  <si>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</si>
  <si>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</si>
  <si>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</si>
  <si>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</si>
  <si>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</si>
  <si>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</si>
  <si>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</si>
  <si>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</si>
  <si>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</si>
  <si>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</si>
  <si>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</si>
  <si>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</si>
  <si>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</si>
  <si>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</si>
  <si>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</si>
  <si>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</si>
  <si>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</si>
  <si>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</si>
  <si>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</si>
  <si>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</si>
  <si>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</si>
  <si>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</si>
  <si>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</si>
  <si>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</si>
  <si>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</si>
  <si>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</si>
  <si>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</si>
  <si>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</si>
  <si>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</si>
  <si>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</si>
  <si>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</si>
  <si>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</si>
  <si>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</si>
  <si>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</si>
  <si>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</si>
  <si>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</si>
  <si>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</si>
  <si>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</si>
  <si>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</si>
  <si>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</si>
  <si>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</si>
  <si>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</si>
  <si>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</si>
  <si>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</si>
  <si>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</si>
  <si>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</si>
  <si>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</si>
  <si>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</si>
  <si>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</si>
  <si>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</si>
  <si>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</si>
  <si>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</si>
  <si>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</si>
  <si>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</si>
  <si>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</si>
  <si>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</si>
  <si>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</si>
  <si>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</si>
  <si>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</si>
  <si>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</si>
  <si>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</si>
  <si>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</si>
  <si>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</si>
  <si>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</si>
  <si>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</si>
  <si>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</si>
  <si>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</si>
  <si>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</si>
  <si>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</si>
  <si>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</si>
  <si>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</si>
  <si>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</si>
  <si>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</si>
  <si>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</si>
  <si>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</si>
  <si>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</si>
  <si>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</si>
  <si>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</si>
  <si>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</si>
  <si>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</si>
  <si>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</si>
  <si>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</si>
  <si>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</si>
  <si>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</si>
  <si>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</si>
  <si>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</si>
  <si>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</si>
  <si>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</si>
  <si>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</si>
  <si>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</si>
  <si>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</si>
  <si>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</si>
  <si>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</si>
  <si>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</si>
  <si>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</si>
  <si>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</si>
  <si>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</si>
  <si>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</si>
  <si>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</si>
  <si>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</si>
  <si>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</si>
  <si>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</si>
  <si>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</si>
  <si>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</si>
  <si>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</si>
  <si>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</si>
  <si>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</si>
  <si>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</si>
  <si>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</si>
  <si>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</si>
  <si>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</si>
  <si>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</si>
  <si>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</si>
  <si>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</si>
  <si>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</si>
  <si>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</si>
  <si>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</si>
  <si>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</si>
  <si>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</si>
  <si>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</si>
  <si>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</si>
  <si>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</si>
  <si>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</si>
  <si>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</si>
  <si>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</si>
  <si>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</si>
  <si>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</si>
  <si>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</si>
  <si>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</si>
  <si>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</si>
  <si>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</si>
  <si>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</si>
  <si>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</si>
  <si>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</si>
  <si>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</si>
  <si>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</si>
  <si>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</si>
  <si>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</si>
  <si>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</si>
  <si>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</si>
  <si>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</si>
  <si>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</si>
  <si>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</si>
  <si>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</si>
  <si>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</si>
  <si>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</si>
  <si>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</si>
  <si>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</si>
  <si>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</si>
  <si>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</si>
  <si>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</si>
  <si>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</si>
  <si>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</si>
  <si>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</si>
  <si>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</si>
  <si>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</si>
  <si>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</si>
  <si>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</si>
  <si>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</si>
  <si>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</si>
  <si>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</si>
  <si>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</si>
  <si>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</si>
  <si>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</si>
  <si>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</si>
  <si>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</si>
  <si>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</si>
  <si>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</si>
  <si>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</si>
  <si>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</si>
  <si>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</si>
  <si>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</si>
  <si>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</si>
  <si>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</si>
  <si>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</si>
  <si>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</si>
  <si>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</si>
  <si>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</si>
  <si>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</si>
  <si>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</si>
  <si>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</si>
  <si>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</si>
  <si>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</si>
  <si>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</si>
  <si>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</si>
  <si>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</si>
  <si>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</si>
  <si>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</si>
  <si>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</si>
  <si>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</si>
  <si>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</si>
  <si>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</si>
  <si>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</si>
  <si>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</si>
  <si>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</si>
  <si>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</si>
  <si>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</si>
  <si>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</si>
  <si>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</si>
  <si>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</si>
  <si>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</si>
  <si>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</si>
  <si>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</si>
  <si>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</si>
  <si>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</si>
  <si>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</si>
  <si>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</si>
  <si>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</si>
  <si>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</si>
  <si>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</si>
  <si>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</si>
  <si>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</si>
  <si>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</si>
  <si>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</si>
  <si>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</si>
  <si>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</si>
  <si>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</si>
  <si>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</si>
  <si>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</si>
  <si>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</si>
  <si>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</si>
  <si>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</si>
  <si>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</si>
  <si>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</si>
  <si>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</si>
  <si>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</si>
  <si>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</si>
  <si>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</si>
  <si>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</si>
  <si>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</si>
  <si>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</si>
  <si>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</si>
  <si>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</si>
  <si>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</si>
  <si>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</si>
  <si>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</si>
  <si>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</si>
  <si>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</si>
  <si>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</si>
  <si>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</si>
  <si>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</si>
  <si>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</si>
  <si>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</si>
  <si>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</si>
  <si>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</si>
  <si>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</si>
  <si>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</si>
  <si>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</si>
  <si>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</si>
  <si>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</si>
  <si>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</si>
  <si>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</si>
  <si>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</si>
  <si>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</si>
  <si>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</si>
  <si>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</si>
  <si>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</si>
  <si>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</si>
  <si>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</si>
  <si>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</si>
  <si>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</si>
  <si>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</si>
  <si>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</si>
  <si>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</si>
  <si>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</si>
  <si>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</si>
  <si>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</si>
  <si>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</si>
  <si>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</si>
  <si>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</si>
  <si>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</si>
  <si>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</si>
  <si>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</si>
  <si>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</si>
  <si>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</si>
  <si>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</si>
  <si>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</si>
  <si>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</si>
  <si>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</si>
  <si>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</si>
  <si>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</si>
  <si>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</si>
  <si>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</si>
  <si>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</si>
  <si>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</si>
  <si>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</si>
  <si>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</si>
  <si>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</si>
  <si>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</si>
  <si>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</si>
  <si>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</si>
  <si>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</si>
  <si>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</si>
  <si>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</si>
  <si>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</si>
  <si>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</si>
  <si>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</si>
  <si>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</si>
  <si>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</si>
  <si>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</si>
  <si>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</si>
  <si>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</si>
  <si>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</si>
  <si>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</si>
  <si>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</si>
  <si>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</si>
  <si>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</si>
  <si>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</si>
  <si>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</si>
  <si>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</si>
  <si>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</si>
  <si>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</si>
  <si>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</si>
  <si>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</si>
  <si>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</si>
  <si>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</si>
  <si>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</si>
  <si>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</si>
  <si>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</si>
  <si>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</si>
  <si>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</si>
  <si>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</si>
  <si>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</si>
  <si>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</si>
  <si>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</si>
  <si>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</si>
  <si>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</si>
  <si>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</si>
  <si>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</si>
  <si>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</si>
  <si>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</si>
  <si>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</si>
  <si>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</si>
  <si>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</si>
  <si>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</si>
  <si>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</si>
  <si>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</si>
  <si>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</si>
  <si>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</si>
  <si>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</si>
  <si>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</si>
  <si>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</si>
  <si>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</si>
  <si>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</si>
  <si>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</si>
  <si>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</si>
  <si>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</si>
  <si>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</si>
  <si>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</si>
  <si>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</si>
  <si>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</si>
  <si>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</si>
  <si>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</si>
  <si>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</si>
  <si>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</si>
  <si>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</si>
  <si>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</si>
  <si>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</si>
  <si>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</si>
  <si>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</si>
  <si>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</si>
  <si>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</si>
  <si>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</si>
  <si>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</si>
  <si>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</si>
  <si>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</si>
  <si>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</si>
  <si>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</si>
  <si>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</si>
  <si>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</si>
  <si>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</si>
  <si>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</si>
  <si>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</si>
  <si>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</si>
  <si>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</si>
  <si>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</si>
  <si>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</si>
  <si>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</si>
  <si>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</si>
  <si>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</si>
  <si>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</si>
  <si>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</si>
  <si>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</si>
  <si>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</si>
  <si>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</si>
  <si>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</si>
  <si>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</si>
  <si>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</si>
  <si>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</si>
  <si>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</si>
  <si>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</si>
  <si>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</si>
  <si>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</si>
  <si>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</si>
  <si>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</si>
  <si>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</si>
  <si>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</si>
  <si>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</si>
  <si>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</si>
  <si>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</si>
  <si>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</si>
  <si>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</si>
  <si>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</si>
  <si>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</si>
  <si>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</si>
  <si>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</si>
  <si>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</si>
  <si>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</si>
  <si>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</si>
  <si>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</si>
  <si>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</si>
  <si>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</si>
  <si>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</si>
  <si>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</si>
  <si>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</si>
  <si>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</si>
  <si>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</si>
  <si>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</si>
  <si>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</si>
  <si>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</si>
  <si>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</si>
  <si>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</si>
  <si>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</si>
  <si>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</si>
  <si>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</si>
  <si>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</si>
  <si>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</si>
  <si>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</si>
  <si>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</si>
  <si>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</si>
  <si>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</si>
  <si>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</si>
  <si>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</si>
  <si>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</si>
  <si>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</si>
  <si>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</si>
  <si>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</si>
  <si>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</si>
  <si>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</si>
  <si>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</si>
  <si>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</si>
  <si>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</si>
  <si>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</si>
  <si>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</si>
  <si>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</si>
  <si>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</si>
  <si>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</si>
  <si>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</si>
  <si>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</si>
  <si>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</si>
  <si>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</si>
  <si>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</si>
  <si>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</si>
  <si>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</si>
  <si>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</si>
  <si>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</si>
  <si>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</si>
  <si>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</si>
  <si>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</si>
  <si>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</si>
  <si>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</si>
  <si>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</si>
  <si>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</si>
  <si>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</si>
  <si>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</si>
  <si>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</si>
  <si>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</si>
  <si>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</si>
  <si>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</si>
  <si>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</si>
  <si>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</si>
  <si>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</si>
  <si>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</si>
  <si>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</si>
  <si>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</si>
  <si>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</si>
  <si>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</si>
  <si>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</si>
  <si>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</si>
  <si>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</si>
  <si>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</si>
  <si>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</si>
  <si>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</si>
  <si>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</si>
  <si>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</si>
  <si>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</si>
  <si>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</si>
  <si>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</si>
  <si>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</si>
  <si>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</si>
  <si>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</si>
  <si>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</si>
  <si>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</si>
  <si>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</si>
  <si>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</si>
  <si>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</si>
  <si>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</si>
  <si>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</si>
  <si>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</si>
  <si>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</si>
  <si>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</si>
  <si>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</si>
  <si>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</si>
  <si>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</si>
  <si>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</si>
  <si>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</si>
  <si>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</si>
  <si>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</si>
  <si>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</si>
  <si>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</si>
  <si>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</si>
  <si>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</si>
  <si>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</si>
  <si>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</si>
  <si>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</si>
  <si>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</si>
  <si>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</si>
  <si>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</si>
  <si>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</si>
  <si>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</si>
  <si>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</si>
  <si>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</si>
  <si>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</si>
  <si>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</si>
  <si>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</si>
  <si>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</si>
  <si>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</si>
  <si>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</si>
  <si>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</si>
  <si>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</si>
  <si>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</si>
  <si>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</si>
  <si>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</si>
  <si>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</si>
  <si>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</si>
  <si>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</si>
  <si>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</si>
  <si>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</si>
  <si>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</si>
  <si>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</si>
  <si>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</si>
  <si>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</si>
  <si>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</si>
  <si>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</si>
  <si>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</si>
  <si>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</si>
  <si>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</si>
  <si>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</si>
  <si>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</si>
  <si>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</si>
  <si>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</si>
  <si>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</si>
  <si>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</si>
  <si>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</si>
  <si>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</si>
  <si>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</si>
  <si>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</si>
  <si>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</si>
  <si>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</si>
  <si>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</si>
  <si>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</si>
  <si>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</si>
  <si>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</si>
  <si>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</si>
  <si>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</si>
  <si>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</si>
  <si>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</si>
  <si>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</si>
  <si>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</si>
  <si>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</si>
  <si>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</si>
  <si>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</si>
  <si>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</si>
  <si>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</si>
  <si>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</si>
  <si>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</si>
  <si>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</si>
  <si>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</si>
  <si>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</si>
  <si>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</si>
  <si>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</si>
  <si>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</si>
  <si>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</si>
  <si>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</si>
  <si>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</si>
  <si>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</si>
  <si>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</si>
  <si>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</si>
  <si>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</si>
  <si>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</si>
  <si>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</si>
  <si>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</si>
  <si>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</si>
  <si>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</si>
  <si>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</si>
  <si>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</si>
  <si>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</si>
  <si>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</si>
  <si>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</si>
  <si>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</si>
  <si>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</si>
  <si>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</si>
  <si>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</si>
  <si>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</si>
  <si>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</si>
  <si>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</si>
  <si>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</si>
  <si>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</si>
  <si>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</si>
  <si>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</si>
  <si>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</si>
  <si>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</si>
  <si>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</si>
  <si>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</si>
  <si>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</si>
  <si>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</si>
  <si>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</si>
  <si>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</si>
  <si>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</si>
  <si>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</si>
  <si>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</si>
  <si>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</si>
  <si>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</si>
  <si>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</si>
  <si>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</si>
  <si>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</si>
  <si>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</si>
  <si>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</si>
  <si>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</si>
  <si>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</si>
  <si>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</si>
  <si>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</si>
  <si>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</si>
  <si>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</si>
  <si>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</si>
  <si>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</si>
  <si>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</si>
  <si>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</si>
  <si>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</si>
  <si>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</si>
  <si>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</si>
  <si>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</si>
  <si>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</si>
  <si>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</si>
  <si>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</si>
  <si>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</si>
  <si>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</si>
  <si>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</si>
  <si>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</si>
  <si>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</si>
  <si>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</si>
  <si>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</si>
  <si>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</si>
  <si>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</si>
  <si>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</si>
  <si>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</si>
  <si>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</si>
  <si>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</si>
  <si>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</si>
  <si>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</si>
  <si>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</si>
  <si>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</si>
  <si>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</si>
  <si>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</si>
  <si>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</si>
  <si>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</si>
  <si>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</si>
  <si>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</si>
  <si>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</si>
  <si>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</si>
  <si>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</si>
  <si>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</si>
  <si>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</si>
  <si>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</si>
  <si>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</si>
  <si>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</si>
  <si>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</si>
  <si>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</si>
  <si>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</si>
  <si>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</si>
  <si>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</si>
  <si>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</si>
  <si>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</si>
  <si>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</si>
  <si>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</si>
  <si>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</si>
  <si>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</si>
  <si>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</si>
  <si>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</si>
  <si>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</si>
  <si>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</si>
  <si>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</si>
  <si>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</si>
  <si>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</si>
  <si>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</si>
  <si>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</si>
  <si>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</si>
  <si>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</si>
  <si>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</si>
  <si>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</si>
  <si>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</si>
  <si>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</si>
  <si>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</si>
  <si>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</si>
  <si>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</si>
  <si>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</si>
  <si>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</si>
  <si>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</si>
  <si>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</si>
  <si>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</si>
  <si>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</si>
  <si>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</si>
  <si>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</si>
  <si>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</si>
  <si>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</si>
  <si>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</si>
  <si>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</si>
  <si>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</si>
  <si>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</si>
  <si>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</si>
  <si>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</si>
  <si>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</si>
  <si>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</si>
  <si>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</si>
  <si>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</si>
  <si>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</si>
  <si>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</si>
  <si>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</si>
  <si>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</si>
  <si>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</si>
  <si>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</si>
  <si>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</si>
  <si>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</si>
  <si>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</si>
  <si>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</si>
  <si>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</si>
  <si>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</si>
  <si>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</si>
  <si>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</si>
  <si>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</si>
  <si>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</si>
  <si>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</si>
  <si>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</si>
  <si>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</si>
  <si>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</si>
  <si>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</si>
  <si>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</si>
  <si>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</si>
  <si>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</si>
  <si>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</si>
  <si>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</si>
  <si>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</si>
  <si>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</si>
  <si>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</si>
  <si>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</si>
  <si>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</si>
  <si>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</si>
  <si>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</si>
  <si>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</si>
  <si>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</si>
  <si>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</si>
  <si>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</si>
  <si>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</si>
  <si>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</si>
  <si>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</si>
  <si>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</si>
  <si>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</si>
  <si>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</si>
  <si>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</si>
  <si>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</si>
  <si>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</si>
  <si>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</si>
  <si>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</si>
  <si>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</si>
  <si>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</si>
  <si>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</si>
  <si>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</si>
  <si>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</si>
  <si>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</si>
  <si>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</si>
  <si>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</si>
  <si>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</si>
  <si>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</si>
  <si>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</si>
  <si>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</si>
  <si>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</si>
  <si>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</si>
  <si>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</si>
  <si>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</si>
  <si>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</si>
  <si>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</si>
  <si>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</si>
  <si>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</si>
  <si>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</si>
  <si>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</si>
  <si>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</si>
  <si>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</si>
  <si>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</si>
  <si>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</si>
  <si>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</si>
  <si>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</si>
  <si>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</si>
  <si>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</si>
  <si>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</si>
  <si>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</si>
  <si>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</si>
  <si>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</si>
  <si>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</si>
  <si>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</si>
  <si>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</si>
  <si>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</si>
  <si>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</si>
  <si>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</si>
  <si>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</si>
  <si>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</si>
  <si>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</si>
  <si>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</si>
  <si>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</si>
  <si>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</si>
  <si>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</si>
  <si>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</si>
  <si>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</si>
  <si>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</si>
  <si>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</si>
  <si>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</si>
  <si>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</si>
  <si>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</si>
  <si>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</si>
  <si>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</si>
  <si>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</si>
  <si>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</si>
  <si>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</si>
  <si>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</si>
  <si>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</si>
  <si>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</si>
  <si>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</si>
  <si>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</si>
  <si>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</si>
  <si>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</si>
  <si>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</si>
  <si>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</si>
  <si>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</si>
  <si>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</si>
  <si>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</si>
  <si>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</si>
  <si>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</si>
  <si>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</si>
  <si>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</si>
  <si>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</si>
  <si>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</si>
  <si>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</si>
  <si>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</si>
  <si>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</si>
  <si>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</si>
  <si>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</si>
  <si>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</si>
  <si>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</si>
  <si>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</si>
  <si>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</si>
  <si>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</si>
  <si>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</si>
  <si>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</si>
  <si>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</si>
  <si>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</si>
  <si>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</si>
  <si>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</si>
  <si>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</si>
  <si>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</si>
  <si>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</si>
  <si>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</si>
  <si>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</si>
  <si>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</si>
  <si>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</si>
  <si>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</si>
  <si>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</si>
  <si>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</si>
  <si>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</si>
  <si>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</si>
  <si>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</si>
  <si>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</si>
  <si>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</si>
  <si>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</si>
  <si>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</si>
  <si>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</si>
  <si>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</si>
  <si>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</si>
  <si>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</si>
  <si>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</si>
  <si>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</si>
  <si>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</si>
  <si>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</si>
  <si>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</si>
  <si>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</si>
  <si>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</si>
  <si>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</si>
  <si>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</si>
  <si>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</si>
  <si>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</si>
  <si>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</si>
  <si>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</si>
  <si>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</si>
  <si>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</si>
  <si>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</si>
  <si>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</si>
  <si>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</si>
  <si>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</si>
  <si>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</si>
  <si>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</si>
  <si>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</si>
  <si>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</si>
  <si>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</si>
  <si>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</si>
  <si>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</si>
  <si>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</si>
  <si>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</si>
  <si>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</si>
  <si>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</si>
  <si>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</si>
  <si>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</si>
  <si>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</si>
  <si>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</si>
  <si>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</si>
  <si>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</si>
  <si>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</si>
  <si>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</si>
  <si>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</si>
  <si>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</si>
  <si>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</si>
  <si>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</si>
  <si>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</si>
  <si>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</si>
  <si>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</si>
  <si>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</si>
  <si>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</si>
  <si>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</si>
  <si>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</si>
  <si>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</si>
  <si>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</si>
  <si>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</si>
  <si>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</si>
  <si>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</si>
  <si>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</si>
  <si>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</si>
  <si>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</si>
  <si>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</si>
  <si>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</si>
  <si>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</si>
  <si>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</si>
  <si>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</si>
  <si>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</si>
  <si>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</si>
  <si>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</si>
  <si>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</si>
  <si>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</si>
  <si>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</si>
  <si>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</si>
  <si>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</si>
  <si>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</si>
  <si>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</si>
  <si>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</si>
  <si>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</si>
  <si>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</si>
  <si>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</si>
  <si>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</si>
  <si>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</si>
  <si>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</si>
  <si>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</si>
  <si>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</si>
  <si>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</si>
  <si>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</si>
  <si>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</si>
  <si>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</si>
  <si>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</si>
  <si>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</si>
  <si>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</si>
  <si>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</si>
  <si>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</si>
  <si>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</si>
  <si>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</si>
  <si>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</si>
  <si>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</si>
  <si>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</si>
  <si>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</si>
  <si>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</si>
  <si>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</si>
  <si>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</si>
  <si>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</si>
  <si>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</si>
  <si>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</si>
  <si>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</si>
  <si>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</si>
  <si>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</si>
  <si>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</si>
  <si>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</si>
  <si>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</si>
  <si>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</si>
  <si>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</si>
  <si>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</si>
  <si>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</si>
  <si>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</si>
  <si>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</si>
  <si>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</si>
  <si>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</si>
  <si>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</si>
  <si>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</si>
  <si>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</si>
  <si>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</si>
  <si>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</si>
  <si>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</si>
  <si>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</si>
  <si>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</si>
  <si>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</si>
  <si>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</si>
  <si>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</si>
  <si>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</si>
  <si>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</si>
  <si>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</si>
  <si>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</si>
  <si>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</si>
  <si>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</si>
  <si>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</si>
  <si>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</si>
  <si>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</si>
  <si>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</si>
  <si>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</si>
  <si>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</si>
  <si>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</si>
  <si>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</si>
  <si>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</si>
  <si>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</si>
  <si>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</si>
  <si>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</si>
  <si>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</si>
  <si>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</si>
  <si>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</si>
  <si>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</si>
  <si>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</si>
  <si>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</si>
  <si>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</si>
  <si>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</si>
  <si>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</si>
  <si>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</si>
  <si>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</si>
  <si>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</si>
  <si>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</si>
  <si>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</si>
  <si>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</si>
  <si>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</si>
  <si>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</si>
  <si>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</si>
  <si>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</si>
  <si>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</si>
  <si>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</si>
  <si>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</si>
  <si>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</si>
  <si>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</si>
  <si>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</si>
  <si>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</si>
  <si>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</si>
  <si>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</si>
  <si>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</si>
  <si>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</si>
  <si>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</si>
  <si>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</si>
  <si>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</si>
  <si>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</si>
  <si>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</si>
  <si>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</si>
  <si>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</si>
  <si>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</si>
  <si>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</si>
  <si>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</si>
  <si>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</si>
  <si>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</si>
  <si>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</si>
  <si>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</si>
  <si>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</si>
  <si>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</si>
  <si>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</si>
  <si>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</si>
  <si>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</si>
  <si>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</si>
  <si>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</si>
  <si>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</si>
  <si>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</si>
  <si>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</si>
  <si>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</si>
  <si>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</si>
  <si>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</si>
  <si>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</si>
  <si>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</si>
  <si>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</si>
  <si>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</si>
  <si>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</si>
  <si>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</si>
  <si>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</si>
  <si>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</si>
  <si>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</si>
  <si>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</si>
  <si>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</si>
  <si>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</si>
  <si>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</si>
  <si>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</si>
  <si>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</si>
  <si>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</si>
  <si>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</si>
  <si>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</si>
  <si>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</si>
  <si>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</si>
  <si>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</si>
  <si>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</si>
  <si>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</si>
  <si>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</si>
  <si>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</si>
  <si>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</si>
  <si>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</si>
  <si>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</si>
  <si>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</si>
  <si>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</si>
  <si>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</si>
  <si>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</si>
  <si>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</si>
  <si>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</si>
  <si>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</si>
  <si>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</si>
  <si>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</si>
  <si>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</si>
  <si>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</si>
  <si>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</si>
  <si>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</si>
  <si>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</si>
  <si>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</si>
  <si>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</si>
  <si>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</si>
  <si>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</si>
  <si>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</si>
  <si>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</si>
  <si>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</si>
  <si>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</si>
  <si>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</si>
  <si>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</si>
  <si>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</si>
  <si>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</si>
  <si>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</si>
  <si>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</si>
  <si>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</si>
  <si>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</si>
  <si>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</si>
  <si>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</si>
  <si>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</si>
  <si>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</si>
  <si>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</si>
  <si>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</si>
  <si>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</si>
  <si>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</si>
  <si>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</si>
  <si>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</si>
  <si>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</si>
  <si>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</si>
  <si>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</si>
  <si>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</si>
  <si>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</si>
  <si>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</si>
  <si>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</si>
  <si>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</si>
  <si>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</si>
  <si>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</si>
  <si>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</si>
  <si>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</si>
  <si>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</si>
  <si>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</si>
  <si>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</si>
  <si>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</si>
  <si>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</si>
  <si>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</si>
  <si>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</si>
  <si>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</si>
  <si>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</si>
  <si>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</si>
  <si>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</si>
  <si>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</si>
  <si>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</si>
  <si>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</si>
  <si>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</si>
  <si>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</si>
  <si>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</si>
  <si>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</si>
  <si>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</si>
  <si>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</si>
  <si>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</si>
  <si>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</si>
  <si>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</si>
  <si>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</si>
  <si>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</si>
  <si>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</si>
  <si>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</si>
  <si>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</si>
  <si>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</si>
  <si>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</si>
  <si>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</si>
  <si>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</si>
  <si>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</si>
  <si>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</si>
  <si>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</si>
  <si>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</si>
  <si>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</si>
  <si>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</si>
  <si>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</si>
  <si>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</si>
  <si>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</si>
  <si>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</si>
  <si>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</si>
  <si>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</si>
  <si>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</si>
  <si>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</si>
  <si>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</si>
  <si>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</si>
  <si>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</si>
  <si>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</si>
  <si>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</si>
  <si>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</si>
  <si>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</si>
  <si>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</si>
  <si>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</si>
  <si>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</si>
  <si>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</si>
  <si>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</si>
  <si>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</si>
  <si>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</si>
  <si>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</si>
  <si>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</si>
  <si>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</si>
  <si>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</si>
  <si>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</si>
  <si>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</si>
  <si>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</si>
  <si>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</si>
  <si>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</si>
  <si>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</si>
  <si>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</si>
  <si>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</si>
  <si>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</si>
  <si>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</si>
  <si>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</si>
  <si>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</si>
  <si>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</si>
  <si>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</si>
  <si>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</si>
  <si>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</si>
  <si>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</si>
  <si>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</si>
  <si>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</si>
  <si>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</si>
  <si>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</si>
  <si>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</si>
  <si>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</si>
  <si>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</si>
  <si>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</si>
  <si>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</si>
  <si>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</si>
  <si>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</si>
  <si>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</si>
  <si>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</si>
  <si>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</si>
  <si>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</si>
  <si>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</si>
  <si>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</si>
  <si>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</si>
  <si>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</si>
  <si>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</si>
  <si>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</si>
  <si>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</si>
  <si>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</si>
  <si>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</si>
  <si>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</si>
  <si>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</si>
  <si>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</si>
  <si>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</si>
  <si>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</si>
  <si>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</si>
  <si>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</si>
  <si>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</si>
  <si>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</si>
  <si>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</si>
  <si>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</si>
  <si>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</si>
  <si>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</si>
  <si>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</si>
  <si>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</si>
  <si>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</si>
  <si>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</si>
  <si>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</si>
  <si>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</si>
  <si>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</si>
  <si>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</si>
  <si>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</si>
  <si>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</si>
  <si>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</si>
  <si>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</si>
  <si>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</si>
  <si>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</si>
  <si>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</si>
  <si>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</si>
  <si>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</si>
  <si>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</si>
  <si>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</si>
  <si>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</si>
  <si>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</si>
  <si>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</si>
  <si>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</si>
  <si>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</si>
  <si>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</si>
  <si>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</si>
  <si>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</si>
  <si>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</si>
  <si>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</si>
  <si>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</si>
  <si>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</si>
  <si>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</si>
  <si>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</si>
  <si>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</si>
  <si>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</si>
  <si>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</si>
  <si>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</si>
  <si>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</si>
  <si>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</si>
  <si>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</si>
  <si>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</si>
  <si>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</si>
  <si>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</si>
  <si>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</si>
  <si>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</si>
  <si>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</si>
  <si>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</si>
  <si>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</si>
  <si>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</si>
  <si>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</si>
  <si>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</si>
  <si>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</si>
  <si>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</si>
  <si>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</si>
  <si>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</si>
  <si>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</si>
  <si>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</si>
  <si>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</si>
  <si>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</si>
  <si>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</si>
  <si>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</si>
  <si>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</si>
  <si>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</si>
  <si>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</si>
  <si>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</si>
  <si>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</si>
  <si>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</si>
  <si>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</si>
  <si>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</si>
  <si>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</si>
  <si>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</si>
  <si>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</si>
  <si>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</si>
  <si>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</si>
  <si>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</si>
  <si>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</si>
  <si>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</si>
  <si>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</si>
  <si>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</si>
  <si>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</si>
  <si>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</si>
  <si>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</si>
  <si>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</si>
  <si>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</si>
  <si>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</si>
  <si>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</si>
  <si>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</si>
  <si>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</si>
  <si>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</si>
  <si>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</si>
  <si>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</si>
  <si>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</si>
  <si>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</si>
  <si>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</si>
  <si>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</si>
  <si>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</si>
  <si>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</si>
  <si>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</si>
  <si>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</si>
  <si>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</si>
  <si>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</si>
  <si>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</si>
  <si>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</si>
  <si>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</si>
  <si>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</si>
  <si>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</si>
  <si>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</si>
  <si>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</si>
  <si>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</si>
  <si>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</si>
  <si>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</si>
  <si>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</si>
  <si>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</si>
  <si>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</si>
  <si>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</si>
  <si>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</si>
  <si>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</si>
  <si>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</si>
  <si>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</si>
  <si>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</si>
  <si>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</si>
  <si>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</si>
  <si>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</si>
  <si>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</si>
  <si>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</si>
  <si>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</si>
  <si>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</si>
  <si>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</si>
  <si>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</si>
  <si>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</si>
  <si>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</si>
  <si>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</si>
  <si>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</si>
  <si>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</si>
  <si>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</si>
  <si>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</si>
  <si>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</si>
  <si>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</si>
  <si>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</si>
  <si>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</si>
  <si>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</si>
  <si>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</si>
  <si>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</si>
  <si>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</si>
  <si>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</si>
  <si>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</si>
  <si>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</si>
  <si>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</si>
  <si>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</si>
  <si>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</si>
  <si>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</si>
  <si>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</si>
  <si>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</si>
  <si>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</si>
  <si>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</si>
  <si>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</si>
  <si>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</si>
  <si>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</si>
  <si>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</si>
  <si>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</si>
  <si>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</si>
  <si>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</si>
  <si>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</si>
  <si>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</si>
  <si>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</si>
  <si>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</si>
  <si>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</si>
  <si>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</si>
  <si>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</si>
  <si>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</si>
  <si>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</si>
  <si>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</si>
  <si>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</si>
  <si>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</si>
  <si>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</si>
  <si>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</si>
  <si>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</si>
  <si>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</si>
  <si>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</si>
  <si>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</si>
  <si>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</si>
  <si>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</si>
  <si>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</si>
  <si>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</si>
  <si>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</si>
  <si>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</si>
  <si>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</si>
  <si>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</si>
  <si>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</si>
  <si>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</si>
  <si>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</si>
  <si>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</si>
  <si>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</si>
  <si>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</si>
  <si>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</si>
  <si>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</si>
  <si>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</si>
  <si>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</si>
  <si>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</si>
  <si>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</si>
  <si>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</si>
  <si>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</si>
  <si>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</si>
  <si>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</si>
  <si>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</si>
  <si>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</si>
  <si>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</si>
  <si>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</si>
  <si>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</si>
  <si>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</si>
  <si>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</si>
  <si>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</si>
  <si>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</si>
  <si>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</si>
  <si>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</si>
  <si>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</si>
  <si>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</si>
  <si>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</si>
  <si>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</si>
  <si>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</si>
  <si>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</si>
  <si>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</si>
  <si>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</si>
  <si>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</si>
  <si>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</si>
  <si>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</si>
  <si>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</si>
  <si>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</si>
  <si>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</si>
  <si>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</si>
  <si>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</si>
  <si>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</si>
  <si>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</si>
  <si>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</si>
  <si>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</si>
  <si>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</si>
  <si>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</si>
  <si>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</si>
  <si>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</si>
  <si>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</si>
  <si>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</si>
  <si>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</si>
  <si>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</si>
  <si>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</si>
  <si>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</si>
  <si>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</si>
  <si>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</si>
  <si>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</si>
  <si>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</si>
  <si>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</si>
  <si>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</si>
  <si>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</si>
  <si>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</si>
  <si>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</si>
  <si>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</si>
  <si>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</si>
  <si>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</si>
  <si>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</si>
  <si>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</si>
  <si>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</si>
  <si>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</si>
  <si>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</si>
  <si>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</si>
  <si>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</si>
  <si>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</si>
  <si>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</si>
  <si>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</si>
  <si>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</si>
  <si>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</si>
  <si>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</si>
  <si>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</si>
  <si>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</si>
  <si>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</si>
  <si>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</si>
  <si>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</si>
  <si>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</si>
  <si>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</si>
  <si>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</si>
  <si>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</si>
  <si>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</si>
  <si>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</si>
  <si>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</si>
  <si>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</si>
  <si>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</si>
  <si>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</si>
  <si>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</si>
  <si>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</si>
  <si>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</si>
  <si>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</si>
  <si>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</si>
  <si>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</si>
  <si>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</si>
  <si>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</si>
  <si>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</si>
  <si>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</si>
  <si>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</si>
  <si>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</si>
  <si>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</si>
  <si>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</si>
  <si>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</si>
  <si>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</si>
  <si>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</si>
  <si>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</si>
  <si>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</si>
  <si>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</si>
  <si>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</si>
  <si>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</si>
  <si>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</si>
  <si>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</si>
  <si>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</si>
  <si>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</si>
  <si>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</si>
  <si>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</si>
  <si>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</si>
  <si>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</si>
  <si>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</si>
  <si>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</si>
  <si>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</si>
  <si>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</si>
  <si>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</si>
  <si>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</si>
  <si>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</si>
  <si>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</si>
  <si>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</si>
  <si>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</si>
  <si>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</si>
  <si>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</si>
  <si>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</si>
  <si>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</si>
  <si>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</si>
  <si>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</si>
  <si>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</si>
  <si>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</si>
  <si>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</si>
  <si>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</si>
  <si>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</si>
  <si>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</si>
  <si>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</si>
  <si>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</si>
  <si>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</si>
  <si>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</si>
  <si>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</si>
  <si>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</si>
  <si>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</si>
  <si>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</si>
  <si>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</si>
  <si>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</si>
  <si>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</si>
  <si>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</si>
  <si>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</si>
  <si>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</si>
  <si>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</si>
  <si>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</si>
  <si>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</si>
  <si>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</si>
  <si>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</si>
  <si>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</si>
  <si>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</si>
  <si>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</si>
  <si>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</si>
  <si>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</si>
  <si>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</si>
  <si>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</si>
  <si>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</si>
  <si>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</si>
  <si>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</si>
  <si>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</si>
  <si>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</si>
  <si>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</si>
  <si>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</si>
  <si>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</si>
  <si>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</si>
  <si>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</si>
  <si>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</si>
  <si>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</si>
  <si>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</si>
  <si>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</si>
  <si>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</si>
  <si>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</si>
  <si>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</si>
  <si>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</si>
  <si>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</si>
  <si>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</si>
  <si>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</si>
  <si>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</si>
  <si>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</si>
  <si>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</si>
  <si>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</si>
  <si>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</si>
  <si>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</si>
  <si>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</si>
  <si>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</si>
  <si>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</si>
  <si>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</si>
  <si>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</si>
  <si>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</si>
  <si>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</si>
  <si>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</si>
  <si>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</si>
  <si>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</si>
  <si>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</si>
  <si>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</si>
  <si>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</si>
  <si>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</si>
  <si>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</si>
  <si>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</si>
  <si>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</si>
  <si>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</si>
  <si>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</si>
  <si>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</si>
  <si>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</si>
  <si>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</si>
  <si>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</si>
  <si>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</si>
  <si>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</si>
  <si>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</si>
  <si>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</si>
  <si>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</si>
  <si>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</si>
  <si>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</si>
  <si>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</si>
  <si>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</si>
  <si>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</si>
  <si>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</si>
  <si>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</si>
  <si>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</si>
  <si>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</si>
  <si>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</si>
  <si>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</si>
  <si>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</si>
  <si>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</si>
  <si>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</si>
  <si>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</si>
  <si>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</si>
  <si>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</si>
  <si>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</si>
  <si>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</si>
  <si>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</si>
  <si>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</si>
  <si>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</si>
  <si>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</si>
  <si>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</si>
  <si>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</si>
  <si>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</si>
  <si>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</si>
  <si>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</si>
  <si>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</si>
  <si>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</si>
  <si>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</si>
  <si>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</si>
  <si>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</si>
  <si>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</si>
  <si>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</si>
  <si>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</si>
  <si>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</si>
  <si>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</si>
  <si>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</si>
  <si>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</si>
  <si>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</si>
  <si>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</si>
  <si>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</si>
  <si>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</si>
  <si>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</si>
  <si>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</si>
  <si>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</si>
  <si>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</si>
  <si>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</si>
  <si>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</si>
  <si>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</si>
  <si>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</si>
  <si>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</si>
  <si>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</si>
  <si>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</si>
  <si>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</si>
  <si>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</si>
  <si>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</si>
  <si>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</si>
  <si>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</si>
  <si>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</si>
  <si>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</si>
  <si>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</si>
  <si>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</si>
  <si>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</si>
  <si>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</si>
  <si>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</si>
  <si>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</si>
  <si>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</si>
  <si>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</si>
  <si>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</si>
  <si>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</si>
  <si>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</si>
  <si>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</si>
  <si>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</si>
  <si>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</si>
  <si>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</si>
  <si>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</si>
  <si>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</si>
  <si>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</si>
  <si>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</si>
  <si>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</si>
  <si>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</si>
  <si>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</si>
  <si>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</si>
  <si>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</si>
  <si>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</si>
  <si>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</si>
  <si>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</si>
  <si>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</si>
  <si>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</si>
  <si>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</si>
  <si>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</si>
  <si>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</si>
  <si>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</si>
  <si>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</si>
  <si>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</si>
  <si>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</si>
  <si>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</si>
  <si>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</si>
  <si>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</si>
  <si>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</si>
  <si>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</si>
  <si>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</si>
  <si>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</si>
  <si>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</si>
  <si>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</si>
  <si>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</si>
  <si>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</si>
  <si>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</si>
  <si>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</si>
  <si>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</si>
  <si>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</si>
  <si>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</si>
  <si>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</si>
  <si>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</si>
  <si>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</si>
  <si>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</si>
  <si>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</si>
  <si>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</si>
  <si>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</si>
  <si>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</si>
  <si>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</si>
  <si>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</si>
  <si>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</si>
  <si>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</si>
  <si>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</si>
  <si>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</si>
  <si>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</si>
  <si>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</si>
  <si>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</si>
  <si>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</si>
  <si>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</si>
  <si>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</si>
  <si>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</si>
  <si>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</si>
  <si>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</si>
  <si>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</si>
  <si>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</si>
  <si>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</si>
  <si>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</si>
  <si>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</si>
  <si>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</si>
  <si>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</si>
  <si>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</si>
  <si>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</si>
  <si>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</si>
  <si>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</si>
  <si>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</si>
  <si>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</si>
  <si>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</si>
  <si>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</si>
  <si>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</si>
  <si>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</si>
  <si>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</si>
  <si>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</si>
  <si>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</si>
  <si>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</si>
  <si>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</si>
  <si>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</si>
  <si>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</si>
  <si>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</si>
  <si>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</si>
  <si>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</si>
  <si>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</si>
  <si>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</si>
  <si>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</si>
  <si>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</si>
  <si>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</si>
  <si>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</si>
  <si>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</si>
  <si>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</si>
  <si>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</si>
  <si>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</si>
  <si>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</si>
  <si>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</si>
  <si>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</si>
  <si>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</si>
  <si>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</si>
  <si>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</si>
  <si>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</si>
  <si>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</si>
  <si>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</si>
  <si>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</si>
  <si>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</si>
  <si>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</si>
  <si>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</si>
  <si>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</si>
  <si>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</si>
  <si>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</si>
  <si>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</si>
  <si>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</si>
  <si>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</si>
  <si>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</si>
  <si>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</si>
  <si>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</si>
  <si>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</si>
  <si>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</si>
  <si>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</si>
  <si>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</si>
  <si>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</si>
  <si>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</si>
  <si>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</si>
  <si>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</si>
  <si>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</si>
  <si>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</si>
  <si>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</si>
  <si>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</si>
  <si>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</si>
  <si>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</si>
  <si>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</si>
  <si>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</si>
  <si>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</si>
  <si>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</si>
  <si>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</si>
  <si>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</si>
  <si>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</si>
  <si>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</si>
  <si>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</si>
  <si>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</si>
  <si>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</si>
  <si>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</si>
  <si>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</si>
  <si>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</si>
  <si>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</si>
  <si>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</si>
  <si>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</si>
  <si>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</si>
  <si>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</si>
  <si>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</si>
  <si>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</si>
  <si>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</si>
  <si>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</si>
  <si>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</si>
  <si>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</si>
  <si>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</si>
  <si>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</si>
  <si>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</si>
  <si>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</si>
  <si>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</si>
  <si>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</si>
  <si>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</si>
  <si>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</si>
  <si>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</si>
  <si>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</si>
  <si>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</si>
  <si>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</si>
  <si>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</si>
  <si>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</si>
  <si>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</si>
  <si>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</si>
  <si>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</si>
  <si>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</si>
  <si>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</si>
  <si>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</si>
  <si>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</si>
  <si>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</si>
  <si>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</si>
  <si>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</si>
  <si>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</si>
  <si>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</si>
  <si>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</si>
  <si>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</si>
  <si>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</si>
  <si>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</si>
  <si>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</si>
  <si>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</si>
  <si>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</si>
  <si>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</si>
  <si>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</si>
  <si>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</si>
  <si>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</si>
  <si>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</si>
  <si>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</si>
  <si>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</si>
  <si>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</si>
  <si>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</si>
  <si>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</si>
  <si>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</si>
  <si>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</si>
  <si>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</si>
  <si>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</si>
  <si>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</si>
  <si>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</si>
  <si>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</si>
  <si>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</si>
  <si>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</si>
  <si>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</si>
  <si>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</si>
  <si>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</si>
  <si>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</si>
  <si>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</si>
  <si>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</si>
  <si>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</si>
  <si>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</si>
  <si>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</si>
  <si>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</si>
  <si>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</si>
  <si>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</si>
  <si>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</si>
  <si>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</si>
  <si>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</si>
  <si>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</si>
  <si>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</si>
  <si>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</si>
  <si>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</si>
  <si>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</si>
  <si>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</si>
  <si>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</si>
  <si>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</si>
  <si>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</si>
  <si>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</si>
  <si>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</si>
  <si>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</si>
  <si>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</si>
  <si>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</si>
  <si>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</si>
  <si>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</si>
  <si>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</si>
  <si>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</si>
  <si>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</si>
  <si>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</si>
  <si>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</si>
  <si>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</si>
  <si>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</si>
  <si>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</si>
  <si>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</si>
  <si>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</si>
  <si>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</si>
  <si>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</si>
  <si>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</si>
  <si>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</si>
  <si>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</si>
  <si>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</si>
  <si>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</si>
  <si>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</si>
  <si>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</si>
  <si>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</si>
  <si>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</si>
  <si>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</si>
  <si>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</si>
  <si>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</si>
  <si>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</si>
  <si>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</si>
  <si>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</si>
  <si>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</si>
  <si>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</si>
  <si>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</si>
  <si>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</si>
  <si>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</si>
  <si>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</si>
  <si>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</si>
  <si>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</si>
  <si>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</si>
  <si>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</si>
  <si>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</si>
  <si>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</si>
  <si>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</si>
  <si>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</si>
  <si>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</si>
  <si>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</si>
  <si>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</si>
  <si>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</si>
  <si>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</si>
  <si>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</si>
  <si>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</si>
  <si>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</si>
  <si>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</si>
  <si>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</si>
  <si>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</si>
  <si>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</si>
  <si>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</si>
  <si>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</si>
  <si>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</si>
  <si>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</si>
  <si>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</si>
  <si>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</si>
  <si>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</si>
  <si>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</si>
  <si>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</si>
  <si>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</si>
  <si>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</si>
  <si>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</si>
  <si>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</si>
  <si>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</si>
  <si>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</si>
  <si>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</si>
  <si>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</si>
  <si>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</si>
  <si>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</si>
  <si>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</si>
  <si>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</si>
  <si>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</si>
  <si>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</si>
  <si>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</si>
  <si>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</si>
  <si>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</si>
  <si>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</si>
  <si>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</si>
  <si>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</si>
  <si>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</si>
  <si>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</si>
  <si>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</si>
  <si>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</si>
  <si>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</si>
  <si>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</si>
  <si>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</si>
  <si>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</si>
  <si>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</si>
  <si>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</si>
  <si>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</si>
  <si>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</si>
  <si>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</si>
  <si>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</si>
  <si>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</si>
  <si>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</si>
  <si>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</si>
  <si>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</si>
  <si>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</si>
  <si>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</si>
  <si>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</si>
  <si>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</si>
  <si>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</si>
  <si>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</si>
  <si>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</si>
  <si>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</si>
  <si>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</si>
  <si>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</si>
  <si>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</si>
  <si>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</si>
  <si>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</si>
  <si>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</si>
  <si>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</si>
  <si>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</si>
  <si>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</si>
  <si>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</si>
  <si>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</si>
  <si>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</si>
  <si>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</si>
  <si>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</si>
  <si>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</si>
  <si>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</si>
  <si>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</si>
  <si>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</si>
  <si>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</si>
  <si>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</si>
  <si>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</si>
  <si>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</si>
  <si>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</si>
  <si>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</si>
  <si>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</si>
  <si>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</si>
  <si>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</si>
  <si>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</si>
  <si>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</si>
  <si>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</si>
  <si>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</si>
  <si>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</si>
  <si>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</si>
  <si>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</si>
  <si>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</si>
  <si>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</si>
  <si>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</si>
  <si>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</si>
  <si>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</si>
  <si>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</si>
  <si>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</si>
  <si>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</si>
  <si>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</si>
  <si>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</si>
  <si>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</si>
  <si>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</si>
  <si>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</si>
  <si>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</si>
  <si>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</si>
  <si>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</si>
  <si>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</si>
  <si>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</si>
  <si>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</si>
  <si>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</si>
  <si>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</si>
  <si>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</si>
  <si>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</si>
  <si>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</si>
  <si>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</si>
  <si>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</si>
  <si>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</si>
  <si>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</si>
  <si>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</si>
  <si>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</si>
  <si>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</si>
  <si>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</si>
  <si>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</si>
  <si>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</si>
  <si>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</si>
  <si>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</si>
  <si>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</si>
  <si>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</si>
  <si>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</si>
  <si>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</si>
  <si>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</si>
  <si>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</si>
  <si>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</si>
  <si>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</si>
  <si>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</si>
  <si>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</si>
  <si>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</si>
  <si>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</si>
  <si>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</si>
  <si>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</si>
  <si>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</si>
  <si>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</si>
  <si>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</si>
  <si>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</si>
  <si>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</si>
  <si>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</si>
  <si>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</si>
  <si>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</si>
  <si>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</si>
  <si>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</si>
  <si>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</si>
  <si>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</si>
  <si>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</si>
  <si>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</si>
  <si>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</si>
  <si>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</si>
  <si>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</si>
  <si>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</si>
  <si>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</si>
  <si>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</si>
  <si>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</si>
  <si>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</si>
  <si>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</si>
  <si>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</si>
  <si>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</si>
  <si>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</si>
  <si>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</si>
  <si>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</si>
  <si>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</si>
  <si>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</si>
  <si>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</si>
  <si>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</si>
  <si>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</si>
  <si>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</si>
  <si>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</si>
  <si>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</si>
  <si>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</si>
  <si>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</si>
  <si>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</si>
  <si>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</si>
  <si>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</si>
  <si>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</si>
  <si>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</si>
  <si>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</si>
  <si>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</si>
  <si>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</si>
  <si>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</si>
  <si>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</si>
  <si>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</si>
  <si>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</si>
  <si>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</si>
  <si>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</si>
  <si>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</si>
  <si>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</si>
  <si>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</si>
  <si>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</si>
  <si>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</si>
  <si>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</si>
  <si>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</si>
  <si>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</si>
  <si>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</si>
  <si>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</si>
  <si>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</si>
  <si>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</si>
  <si>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</si>
  <si>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</si>
  <si>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</si>
  <si>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</si>
  <si>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</si>
  <si>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</si>
  <si>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</si>
  <si>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</si>
  <si>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</si>
  <si>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</si>
  <si>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</si>
  <si>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</si>
  <si>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</si>
  <si>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</si>
  <si>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</si>
  <si>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</si>
  <si>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</si>
  <si>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</si>
  <si>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</si>
  <si>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</si>
  <si>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</si>
  <si>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</si>
  <si>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</si>
  <si>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</si>
  <si>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</si>
  <si>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</si>
  <si>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</si>
  <si>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</si>
  <si>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</si>
  <si>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</si>
  <si>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</si>
  <si>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</si>
  <si>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</si>
  <si>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</si>
  <si>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</si>
  <si>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</si>
  <si>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</si>
  <si>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</si>
  <si>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</si>
  <si>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</si>
  <si>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</si>
  <si>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</si>
  <si>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</si>
  <si>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</si>
  <si>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</si>
  <si>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</si>
  <si>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</si>
  <si>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</si>
  <si>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</si>
  <si>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</si>
  <si>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</si>
  <si>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</si>
  <si>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</si>
  <si>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</si>
  <si>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</si>
  <si>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</si>
  <si>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</si>
  <si>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</si>
  <si>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</si>
  <si>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</si>
  <si>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</si>
  <si>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</si>
  <si>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</si>
  <si>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</si>
  <si>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</si>
  <si>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</si>
  <si>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</si>
  <si>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</si>
  <si>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</si>
  <si>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</si>
  <si>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</si>
  <si>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</si>
  <si>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</si>
  <si>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</si>
  <si>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</si>
  <si>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</si>
  <si>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</si>
  <si>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</si>
  <si>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</si>
  <si>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</si>
  <si>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</si>
  <si>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</si>
  <si>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</si>
  <si>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</si>
  <si>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</si>
  <si>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</si>
  <si>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</si>
  <si>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</si>
  <si>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</si>
  <si>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</si>
  <si>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</si>
  <si>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</si>
  <si>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</si>
  <si>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</si>
  <si>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</si>
  <si>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</si>
  <si>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</si>
  <si>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</si>
  <si>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</si>
  <si>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</si>
  <si>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</si>
  <si>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</si>
  <si>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</si>
  <si>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</si>
  <si>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</si>
  <si>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</si>
  <si>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</si>
  <si>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</si>
  <si>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</si>
  <si>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</si>
  <si>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</si>
  <si>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</si>
  <si>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</si>
  <si>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</si>
  <si>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</si>
  <si>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</si>
  <si>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</si>
  <si>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</si>
  <si>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</si>
  <si>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</si>
  <si>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</si>
  <si>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</si>
  <si>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</si>
  <si>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</si>
  <si>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</si>
  <si>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</si>
  <si>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</si>
  <si>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</si>
  <si>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</si>
  <si>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</si>
  <si>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</si>
  <si>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</si>
  <si>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</si>
  <si>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</si>
  <si>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</si>
  <si>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</si>
  <si>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</si>
  <si>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</si>
  <si>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</si>
  <si>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</si>
  <si>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</si>
  <si>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</si>
  <si>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</si>
  <si>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</si>
  <si>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</si>
  <si>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</si>
  <si>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</si>
  <si>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</si>
  <si>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</si>
  <si>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</si>
  <si>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</si>
  <si>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</si>
  <si>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</si>
  <si>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</si>
  <si>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</si>
  <si>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</si>
  <si>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</si>
  <si>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</si>
  <si>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</si>
  <si>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</si>
  <si>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</si>
  <si>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</si>
  <si>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</si>
  <si>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</si>
  <si>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</si>
  <si>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</si>
  <si>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</si>
  <si>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</si>
  <si>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</si>
  <si>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</si>
  <si>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</si>
  <si>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</si>
  <si>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</si>
  <si>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</si>
  <si>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</si>
  <si>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</si>
  <si>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</si>
  <si>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</si>
  <si>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</si>
  <si>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</si>
  <si>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</si>
  <si>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</si>
  <si>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</si>
  <si>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</si>
  <si>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</si>
  <si>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</si>
  <si>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</si>
  <si>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</si>
  <si>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</si>
  <si>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</si>
  <si>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</si>
  <si>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</si>
  <si>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</si>
  <si>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</si>
  <si>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</si>
  <si>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</si>
  <si>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</si>
  <si>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</si>
  <si>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</si>
  <si>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</si>
  <si>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</si>
  <si>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</si>
  <si>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</si>
  <si>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</si>
  <si>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</si>
  <si>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</si>
  <si>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</si>
  <si>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</si>
  <si>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</si>
  <si>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</si>
  <si>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</si>
  <si>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</si>
  <si>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</si>
  <si>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</si>
  <si>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</si>
  <si>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</si>
  <si>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</si>
  <si>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</si>
  <si>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</si>
  <si>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</si>
  <si>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</si>
  <si>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</si>
  <si>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</si>
  <si>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</si>
  <si>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</si>
  <si>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</si>
  <si>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</si>
  <si>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</si>
  <si>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</si>
  <si>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</si>
  <si>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</si>
  <si>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</si>
  <si>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</si>
  <si>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</si>
  <si>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</si>
  <si>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</si>
  <si>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</si>
  <si>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</si>
  <si>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</si>
  <si>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</si>
  <si>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</si>
  <si>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</si>
  <si>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</si>
  <si>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</si>
  <si>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</si>
  <si>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</si>
  <si>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</si>
  <si>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</si>
  <si>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</si>
  <si>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</si>
  <si>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</si>
  <si>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</si>
  <si>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</si>
  <si>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</si>
  <si>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</si>
  <si>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</si>
  <si>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</si>
  <si>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</si>
  <si>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</si>
  <si>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</si>
  <si>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</si>
  <si>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</si>
  <si>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</si>
  <si>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</si>
  <si>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</si>
  <si>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</si>
  <si>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</si>
  <si>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</si>
  <si>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</si>
  <si>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</si>
  <si>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</si>
  <si>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</si>
  <si>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</si>
  <si>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</si>
  <si>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</si>
  <si>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</si>
  <si>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</si>
  <si>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</si>
  <si>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</si>
  <si>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</si>
  <si>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</si>
  <si>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</si>
  <si>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</si>
  <si>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</si>
  <si>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</si>
  <si>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</si>
  <si>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</si>
  <si>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</si>
  <si>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</si>
  <si>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</si>
  <si>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</si>
  <si>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</si>
  <si>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</si>
  <si>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</si>
  <si>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</si>
  <si>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</si>
  <si>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</si>
  <si>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</si>
  <si>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</si>
  <si>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</si>
  <si>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</si>
  <si>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</si>
  <si>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</si>
  <si>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</si>
  <si>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</si>
  <si>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</si>
  <si>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</si>
  <si>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</si>
  <si>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</si>
  <si>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</si>
  <si>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</si>
  <si>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</si>
  <si>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</si>
  <si>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</si>
  <si>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</si>
  <si>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</si>
  <si>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</si>
  <si>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</si>
  <si>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</si>
  <si>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</si>
  <si>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</si>
  <si>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</si>
  <si>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</si>
  <si>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</si>
  <si>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</si>
  <si>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</si>
  <si>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</si>
  <si>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</si>
  <si>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</si>
  <si>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</si>
  <si>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</si>
  <si>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</si>
  <si>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</si>
  <si>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</si>
  <si>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</si>
  <si>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</si>
  <si>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</si>
  <si>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</si>
  <si>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</si>
  <si>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</si>
  <si>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</si>
  <si>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</si>
  <si>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</si>
  <si>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</si>
  <si>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</si>
  <si>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</si>
  <si>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</si>
  <si>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</si>
  <si>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</si>
  <si>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</si>
  <si>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</si>
  <si>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</si>
  <si>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</si>
  <si>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</si>
  <si>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</si>
  <si>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</si>
  <si>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</si>
  <si>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</si>
  <si>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</si>
  <si>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</si>
  <si>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</si>
  <si>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</si>
  <si>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</si>
  <si>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</si>
  <si>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</si>
  <si>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</si>
  <si>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</si>
  <si>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</si>
  <si>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</si>
  <si>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</si>
  <si>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</si>
  <si>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</si>
  <si>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</si>
  <si>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</si>
  <si>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</si>
  <si>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</si>
  <si>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</si>
  <si>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</si>
  <si>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</si>
  <si>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</si>
  <si>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</si>
  <si>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</si>
  <si>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</si>
  <si>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</si>
  <si>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</si>
  <si>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</si>
  <si>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</si>
  <si>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</si>
  <si>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</si>
  <si>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</si>
  <si>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</si>
  <si>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</si>
  <si>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</si>
  <si>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</si>
  <si>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</si>
  <si>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</si>
  <si>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</si>
  <si>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</si>
  <si>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</si>
  <si>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</si>
  <si>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</si>
  <si>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</si>
  <si>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</si>
  <si>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</si>
  <si>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</si>
  <si>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</si>
  <si>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</si>
  <si>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</si>
  <si>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</si>
  <si>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</si>
  <si>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</si>
  <si>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</si>
  <si>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</si>
  <si>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</si>
  <si>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</si>
  <si>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</si>
  <si>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</si>
  <si>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</si>
  <si>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</si>
  <si>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</si>
  <si>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</si>
  <si>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</si>
  <si>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</si>
  <si>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</si>
  <si>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</si>
  <si>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</si>
  <si>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</si>
  <si>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</si>
  <si>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</si>
  <si>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</si>
  <si>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</si>
  <si>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</si>
  <si>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</si>
  <si>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</si>
  <si>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</si>
  <si>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</si>
  <si>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</si>
  <si>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</si>
  <si>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</si>
  <si>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</si>
  <si>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</si>
  <si>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</si>
  <si>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</si>
  <si>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</si>
  <si>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</si>
  <si>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</si>
  <si>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</si>
  <si>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</si>
  <si>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</si>
  <si>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</si>
  <si>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</si>
  <si>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</si>
  <si>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</si>
  <si>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</si>
  <si>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</si>
  <si>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</si>
  <si>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</si>
  <si>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</si>
  <si>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</si>
  <si>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</si>
  <si>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</si>
  <si>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</si>
  <si>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</si>
  <si>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</si>
  <si>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</si>
  <si>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</si>
  <si>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</si>
  <si>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</si>
  <si>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</si>
  <si>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</si>
  <si>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</si>
  <si>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</si>
  <si>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</si>
  <si>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</si>
  <si>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</si>
  <si>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</si>
  <si>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</si>
  <si>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</si>
  <si>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</si>
  <si>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</si>
  <si>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</si>
  <si>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</si>
  <si>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</si>
  <si>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</si>
  <si>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</si>
  <si>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</si>
  <si>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</si>
  <si>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</si>
  <si>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</si>
  <si>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</si>
  <si>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</si>
  <si>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</si>
  <si>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</si>
  <si>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</si>
  <si>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</si>
  <si>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</si>
  <si>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</si>
  <si>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</si>
  <si>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</si>
  <si>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</si>
  <si>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</si>
  <si>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</si>
  <si>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</si>
  <si>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</si>
  <si>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</si>
  <si>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</si>
  <si>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</si>
  <si>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</si>
  <si>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</si>
  <si>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</si>
  <si>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</si>
  <si>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</si>
  <si>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</si>
  <si>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</si>
  <si>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</si>
  <si>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</si>
  <si>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</si>
  <si>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</si>
  <si>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</si>
  <si>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</si>
  <si>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</si>
  <si>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</si>
  <si>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</si>
  <si>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</si>
  <si>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</si>
  <si>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</si>
  <si>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</si>
  <si>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</si>
  <si>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</si>
  <si>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</si>
  <si>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</si>
  <si>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</si>
  <si>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</si>
  <si>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</si>
  <si>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</si>
  <si>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</si>
  <si>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</si>
  <si>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</si>
  <si>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</si>
  <si>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</si>
  <si>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</si>
  <si>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</si>
  <si>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</si>
  <si>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</si>
  <si>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</si>
  <si>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</si>
  <si>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</si>
  <si>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</si>
  <si>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</si>
  <si>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</si>
  <si>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</si>
  <si>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</si>
  <si>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</si>
  <si>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</si>
  <si>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</si>
  <si>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</si>
  <si>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</si>
  <si>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</si>
  <si>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</si>
  <si>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</si>
  <si>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</si>
  <si>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</si>
  <si>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</si>
  <si>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</si>
  <si>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</si>
  <si>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</si>
  <si>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</si>
  <si>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</si>
  <si>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</si>
  <si>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</si>
  <si>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</si>
  <si>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</si>
  <si>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</si>
  <si>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</si>
  <si>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</si>
  <si>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</si>
  <si>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</si>
  <si>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</si>
  <si>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</si>
  <si>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</si>
  <si>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</si>
  <si>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</si>
  <si>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</si>
  <si>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</si>
  <si>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</si>
  <si>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</si>
  <si>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</si>
  <si>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</si>
  <si>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</si>
  <si>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</si>
  <si>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</si>
  <si>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</si>
  <si>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</si>
  <si>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</si>
  <si>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</si>
  <si>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</si>
  <si>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</si>
  <si>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</si>
  <si>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</si>
  <si>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</si>
  <si>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</si>
  <si>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</si>
  <si>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</si>
  <si>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</si>
  <si>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</si>
  <si>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</si>
  <si>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</si>
  <si>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</si>
  <si>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</si>
  <si>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</si>
  <si>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</si>
  <si>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</si>
  <si>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</si>
  <si>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</si>
  <si>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</si>
  <si>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</si>
  <si>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</si>
  <si>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</si>
  <si>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</si>
  <si>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</si>
  <si>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</si>
  <si>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</si>
  <si>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</si>
  <si>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</si>
  <si>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</si>
  <si>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</si>
  <si>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</si>
  <si>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</si>
  <si>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</si>
  <si>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</si>
  <si>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</si>
  <si>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</si>
  <si>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</si>
  <si>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</si>
  <si>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</si>
  <si>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</si>
  <si>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</si>
  <si>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</si>
  <si>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</si>
  <si>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</si>
  <si>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</si>
  <si>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</si>
  <si>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</si>
  <si>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</si>
  <si>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</si>
  <si>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</si>
  <si>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</si>
  <si>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</si>
  <si>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</si>
  <si>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</si>
  <si>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</si>
  <si>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</si>
  <si>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</si>
  <si>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</si>
  <si>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</si>
  <si>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</si>
  <si>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</si>
  <si>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</si>
  <si>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</si>
  <si>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</si>
  <si>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</si>
  <si>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</si>
  <si>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</si>
  <si>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</si>
  <si>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</si>
  <si>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</si>
  <si>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</si>
  <si>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</si>
  <si>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</si>
  <si>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</si>
  <si>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</si>
  <si>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</si>
  <si>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</si>
  <si>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</si>
  <si>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</si>
  <si>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</si>
  <si>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</si>
  <si>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</si>
  <si>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</si>
  <si>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</si>
  <si>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</si>
  <si>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</si>
  <si>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</si>
  <si>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</si>
  <si>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</si>
  <si>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</si>
  <si>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</si>
  <si>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</si>
  <si>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</si>
  <si>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</si>
  <si>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</si>
  <si>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</si>
  <si>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</si>
  <si>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</si>
  <si>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</si>
  <si>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</si>
  <si>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</si>
  <si>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</si>
  <si>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</si>
  <si>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</si>
  <si>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</si>
  <si>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</si>
  <si>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</si>
  <si>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</si>
  <si>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</si>
  <si>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</si>
  <si>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</si>
  <si>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</si>
  <si>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</si>
  <si>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</si>
  <si>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</si>
  <si>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</si>
  <si>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</si>
  <si>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</si>
  <si>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</si>
  <si>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</si>
  <si>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</si>
  <si>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</si>
  <si>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</si>
  <si>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</si>
  <si>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</si>
  <si>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</si>
  <si>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</si>
  <si>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</si>
  <si>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</si>
  <si>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</si>
  <si>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</si>
  <si>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</si>
  <si>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</si>
  <si>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</si>
  <si>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</si>
  <si>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</si>
  <si>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</si>
  <si>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</si>
  <si>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</si>
  <si>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</si>
  <si>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</si>
  <si>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</si>
  <si>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</si>
  <si>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</si>
  <si>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</si>
  <si>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</si>
  <si>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</si>
  <si>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</si>
  <si>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</si>
  <si>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</si>
  <si>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</si>
  <si>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</si>
  <si>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</si>
  <si>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</si>
  <si>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</si>
  <si>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</si>
  <si>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</si>
  <si>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</si>
  <si>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</si>
  <si>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</si>
  <si>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</si>
  <si>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</si>
  <si>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</si>
  <si>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</si>
  <si>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</si>
  <si>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</si>
  <si>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</si>
  <si>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</si>
  <si>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</si>
  <si>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</si>
  <si>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</si>
  <si>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</si>
  <si>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</si>
  <si>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</si>
  <si>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</si>
  <si>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</si>
  <si>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</si>
  <si>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</si>
  <si>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</si>
  <si>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</si>
  <si>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</si>
  <si>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</si>
  <si>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</si>
  <si>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</si>
  <si>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</si>
  <si>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</si>
  <si>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</si>
  <si>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</si>
  <si>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</si>
  <si>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</si>
  <si>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</si>
  <si>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</si>
  <si>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</si>
  <si>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</si>
  <si>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</si>
  <si>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</si>
  <si>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</si>
  <si>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</si>
  <si>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</si>
  <si>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</si>
  <si>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</si>
  <si>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</si>
  <si>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</si>
  <si>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</si>
  <si>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</si>
  <si>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</si>
  <si>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</si>
  <si>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</si>
  <si>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</si>
  <si>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</si>
  <si>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</si>
  <si>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</si>
  <si>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</si>
  <si>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</si>
  <si>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</si>
  <si>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</si>
  <si>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</si>
  <si>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</si>
  <si>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</si>
  <si>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</si>
  <si>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</si>
  <si>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</si>
  <si>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</si>
  <si>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</si>
  <si>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</si>
  <si>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</si>
  <si>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</si>
  <si>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</si>
  <si>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</si>
  <si>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</si>
  <si>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</si>
  <si>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</si>
  <si>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</si>
  <si>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</si>
  <si>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</si>
  <si>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</si>
  <si>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</si>
  <si>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</si>
  <si>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</si>
  <si>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</si>
  <si>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</si>
  <si>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</si>
  <si>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</si>
  <si>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</si>
  <si>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</si>
  <si>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</si>
  <si>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</si>
  <si>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</si>
  <si>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</si>
  <si>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</si>
  <si>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</si>
  <si>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</si>
  <si>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</si>
  <si>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</si>
  <si>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</si>
  <si>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</si>
  <si>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</si>
  <si>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</si>
  <si>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</si>
  <si>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</si>
  <si>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</si>
  <si>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</si>
  <si>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</si>
  <si>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</si>
  <si>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</si>
  <si>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</si>
  <si>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</si>
  <si>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</si>
  <si>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</si>
  <si>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</si>
  <si>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</si>
  <si>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</si>
  <si>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</si>
  <si>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</si>
  <si>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</si>
  <si>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</si>
  <si>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</si>
  <si>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</si>
  <si>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</si>
  <si>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</si>
  <si>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</si>
  <si>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</si>
  <si>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</si>
  <si>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</si>
  <si>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</si>
  <si>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</si>
  <si>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</si>
  <si>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</si>
  <si>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</si>
  <si>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</si>
  <si>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</si>
  <si>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</si>
  <si>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</si>
  <si>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</si>
  <si>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</si>
  <si>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</si>
  <si>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</si>
  <si>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</si>
  <si>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</si>
  <si>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</si>
  <si>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</si>
  <si>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</si>
  <si>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</si>
  <si>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</si>
  <si>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</si>
  <si>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</si>
  <si>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</si>
  <si>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</si>
  <si>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</si>
  <si>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</si>
  <si>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</si>
  <si>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</si>
  <si>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</si>
  <si>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</si>
  <si>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</si>
  <si>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</si>
  <si>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</si>
  <si>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</si>
  <si>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</si>
  <si>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</si>
  <si>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</si>
  <si>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</si>
  <si>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</si>
  <si>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</si>
  <si>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</si>
  <si>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</si>
  <si>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</si>
  <si>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</si>
  <si>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</si>
  <si>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</si>
  <si>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</si>
  <si>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</si>
  <si>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</si>
  <si>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</si>
  <si>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</si>
  <si>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</si>
  <si>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</si>
  <si>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</si>
  <si>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</si>
  <si>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</si>
  <si>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</si>
  <si>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</si>
  <si>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</si>
  <si>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</si>
  <si>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</si>
  <si>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</si>
  <si>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</si>
  <si>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</si>
  <si>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</si>
  <si>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</si>
  <si>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</si>
  <si>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</si>
  <si>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</si>
  <si>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</si>
  <si>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</si>
  <si>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</si>
  <si>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</si>
  <si>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</si>
  <si>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</si>
  <si>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</si>
  <si>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</si>
  <si>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</si>
  <si>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</si>
  <si>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</si>
  <si>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</si>
  <si>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</si>
  <si>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</si>
  <si>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</si>
  <si>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</si>
  <si>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</si>
  <si>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</si>
  <si>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</si>
  <si>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</si>
  <si>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</si>
  <si>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</si>
  <si>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</si>
  <si>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</si>
  <si>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</si>
  <si>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</si>
  <si>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</si>
  <si>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</si>
  <si>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</si>
  <si>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</si>
  <si>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</si>
  <si>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</si>
  <si>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</si>
  <si>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</si>
  <si>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</si>
  <si>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</si>
  <si>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</si>
  <si>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</si>
  <si>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</si>
  <si>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</si>
  <si>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</si>
  <si>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</si>
  <si>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</si>
  <si>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</si>
  <si>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</si>
  <si>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</si>
  <si>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</si>
  <si>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</si>
  <si>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</si>
  <si>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</si>
  <si>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</si>
  <si>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</si>
  <si>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</si>
  <si>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</si>
  <si>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</si>
  <si>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</si>
  <si>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</si>
  <si>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</si>
  <si>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</si>
  <si>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</si>
  <si>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</si>
  <si>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</si>
  <si>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</si>
  <si>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</si>
  <si>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</si>
  <si>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</si>
  <si>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</si>
  <si>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</si>
  <si>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</si>
  <si>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</si>
  <si>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</si>
  <si>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</si>
  <si>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</si>
  <si>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</si>
  <si>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</si>
  <si>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</si>
  <si>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</si>
  <si>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</si>
  <si>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</si>
  <si>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</si>
  <si>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</si>
  <si>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</si>
  <si>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</si>
  <si>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</si>
  <si>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</si>
  <si>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</si>
  <si>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</si>
  <si>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</si>
  <si>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</si>
  <si>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</si>
  <si>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</si>
  <si>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</si>
  <si>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</si>
  <si>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</si>
  <si>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</si>
  <si>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</si>
  <si>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</si>
  <si>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</si>
  <si>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</si>
  <si>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</si>
  <si>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</si>
  <si>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</si>
  <si>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</si>
  <si>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</si>
  <si>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</si>
  <si>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</si>
  <si>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</si>
  <si>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</si>
  <si>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</si>
  <si>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</si>
  <si>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</si>
  <si>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</si>
  <si>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</si>
  <si>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</si>
  <si>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</si>
  <si>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</si>
  <si>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</si>
  <si>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</si>
  <si>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</si>
  <si>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</si>
  <si>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</si>
  <si>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</si>
  <si>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</si>
  <si>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</si>
  <si>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</si>
  <si>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</si>
  <si>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</si>
  <si>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</si>
  <si>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</si>
  <si>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</si>
  <si>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</si>
  <si>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</si>
  <si>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</si>
  <si>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</si>
  <si>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</si>
  <si>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</si>
  <si>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</si>
  <si>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</si>
  <si>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</si>
  <si>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</si>
  <si>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</si>
  <si>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</si>
  <si>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</si>
  <si>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</si>
  <si>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</si>
  <si>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</si>
  <si>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</si>
  <si>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</si>
  <si>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</si>
  <si>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</si>
  <si>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</si>
  <si>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</si>
  <si>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</si>
  <si>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</si>
  <si>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</si>
  <si>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</si>
  <si>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</si>
  <si>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</si>
  <si>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</si>
  <si>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</si>
  <si>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</si>
  <si>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</si>
  <si>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</si>
  <si>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</si>
  <si>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</si>
  <si>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</si>
  <si>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</si>
  <si>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</si>
  <si>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</si>
  <si>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</si>
  <si>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</si>
  <si>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</si>
  <si>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</si>
  <si>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</si>
  <si>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</si>
  <si>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</si>
  <si>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</si>
  <si>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</si>
  <si>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</si>
  <si>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</si>
  <si>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</si>
  <si>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</si>
  <si>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</si>
  <si>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</si>
  <si>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</si>
  <si>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</si>
  <si>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</si>
  <si>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</si>
  <si>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</si>
  <si>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</si>
  <si>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</si>
  <si>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</si>
  <si>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</si>
  <si>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</si>
  <si>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</si>
  <si>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</si>
  <si>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</si>
  <si>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</si>
  <si>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</si>
  <si>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</si>
  <si>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</si>
  <si>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</si>
  <si>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</si>
  <si>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</si>
  <si>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</si>
  <si>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</si>
  <si>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</si>
  <si>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</si>
  <si>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</si>
  <si>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</si>
  <si>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</si>
  <si>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</si>
  <si>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</si>
  <si>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</si>
  <si>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</si>
  <si>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</si>
  <si>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</si>
  <si>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</si>
  <si>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</si>
  <si>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</si>
  <si>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</si>
  <si>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</si>
  <si>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</si>
  <si>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</si>
  <si>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</si>
  <si>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</si>
  <si>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</si>
  <si>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</si>
  <si>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</si>
  <si>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</si>
  <si>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</si>
  <si>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</si>
  <si>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</si>
  <si>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</si>
  <si>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</si>
  <si>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</si>
  <si>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</si>
  <si>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</si>
  <si>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</si>
  <si>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</si>
  <si>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</si>
  <si>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</si>
  <si>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</si>
  <si>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</si>
  <si>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</si>
  <si>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</si>
  <si>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</si>
  <si>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</si>
  <si>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</si>
  <si>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</si>
  <si>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</si>
  <si>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</si>
  <si>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</si>
  <si>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</si>
  <si>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</si>
  <si>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</si>
  <si>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</si>
  <si>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</si>
  <si>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</si>
  <si>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</si>
  <si>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</si>
  <si>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</si>
  <si>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</si>
  <si>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</si>
  <si>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</si>
  <si>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</si>
  <si>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</si>
  <si>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</si>
  <si>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</si>
  <si>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</si>
  <si>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</si>
  <si>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</si>
  <si>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</si>
  <si>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</si>
  <si>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</si>
  <si>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</si>
  <si>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</si>
  <si>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</si>
  <si>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</si>
  <si>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</si>
  <si>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</si>
  <si>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</si>
  <si>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</si>
  <si>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</si>
  <si>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</si>
  <si>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</si>
  <si>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</si>
  <si>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</si>
  <si>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</si>
  <si>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</si>
  <si>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</si>
  <si>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</si>
  <si>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</si>
  <si>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</si>
  <si>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</si>
  <si>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</si>
  <si>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</si>
  <si>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</si>
  <si>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</si>
  <si>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</si>
  <si>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</si>
  <si>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</si>
  <si>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</si>
  <si>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</si>
  <si>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</si>
  <si>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</si>
  <si>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</si>
  <si>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</si>
  <si>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</si>
  <si>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</si>
  <si>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</si>
  <si>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</si>
  <si>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</si>
  <si>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</si>
  <si>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</si>
  <si>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</si>
  <si>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</si>
  <si>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</si>
  <si>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</si>
  <si>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</si>
  <si>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</si>
  <si>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</si>
  <si>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</si>
  <si>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</si>
  <si>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</si>
  <si>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</si>
  <si>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</si>
  <si>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</si>
  <si>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</si>
  <si>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</si>
  <si>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</si>
  <si>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</si>
  <si>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</si>
  <si>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</si>
  <si>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</si>
  <si>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</si>
  <si>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</si>
  <si>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</si>
  <si>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</si>
  <si>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</si>
  <si>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</si>
  <si>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</si>
  <si>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</si>
  <si>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</si>
  <si>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</si>
  <si>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</si>
  <si>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</si>
  <si>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</si>
  <si>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</si>
  <si>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</si>
  <si>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</si>
  <si>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</si>
  <si>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</si>
  <si>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</si>
  <si>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</si>
  <si>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</si>
  <si>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</si>
  <si>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</si>
  <si>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</si>
  <si>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</si>
  <si>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</si>
  <si>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</si>
  <si>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</si>
  <si>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</si>
  <si>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</si>
  <si>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</si>
  <si>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</si>
  <si>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</si>
  <si>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</si>
  <si>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</si>
  <si>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</si>
  <si>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</si>
  <si>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</si>
  <si>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</si>
  <si>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</si>
  <si>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</si>
  <si>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</si>
  <si>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</si>
  <si>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</si>
  <si>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</si>
  <si>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</si>
  <si>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</si>
  <si>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</si>
  <si>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</si>
  <si>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</si>
  <si>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</si>
  <si>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</si>
  <si>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</si>
  <si>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</si>
  <si>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</si>
  <si>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</si>
  <si>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</si>
  <si>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</si>
  <si>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</si>
  <si>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</si>
  <si>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</si>
  <si>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</si>
  <si>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</si>
  <si>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</si>
  <si>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</si>
  <si>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</si>
  <si>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</si>
  <si>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</si>
  <si>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</si>
  <si>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</si>
  <si>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</si>
  <si>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</si>
  <si>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</si>
  <si>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</si>
  <si>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</si>
  <si>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</si>
  <si>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</si>
  <si>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</si>
  <si>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</si>
  <si>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</si>
  <si>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</si>
  <si>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</si>
  <si>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</si>
  <si>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</si>
  <si>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</si>
  <si>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</si>
  <si>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</si>
  <si>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</si>
  <si>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</si>
  <si>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</si>
  <si>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</si>
  <si>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</si>
  <si>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</si>
  <si>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</si>
  <si>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</si>
  <si>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</si>
  <si>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</si>
  <si>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</si>
  <si>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</si>
  <si>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</si>
  <si>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</si>
  <si>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</si>
  <si>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</si>
  <si>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</si>
  <si>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</si>
  <si>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</si>
  <si>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</si>
  <si>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</si>
  <si>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</si>
  <si>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</si>
  <si>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</si>
  <si>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</si>
  <si>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</si>
  <si>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</si>
  <si>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</si>
  <si>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</si>
  <si>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</si>
  <si>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</si>
  <si>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</si>
  <si>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</si>
  <si>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</si>
  <si>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</si>
  <si>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</si>
  <si>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</si>
  <si>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</si>
  <si>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</si>
  <si>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</si>
  <si>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</si>
  <si>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</si>
  <si>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</si>
  <si>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</si>
  <si>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</si>
  <si>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</si>
  <si>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</si>
  <si>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</si>
  <si>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</si>
  <si>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</si>
  <si>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</si>
  <si>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</si>
  <si>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</si>
  <si>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</si>
  <si>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</si>
  <si>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</si>
  <si>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</si>
  <si>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</si>
  <si>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</si>
  <si>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</si>
  <si>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</si>
  <si>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</si>
  <si>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</si>
  <si>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</si>
  <si>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</si>
  <si>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</si>
  <si>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</si>
  <si>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</si>
  <si>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</si>
  <si>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</si>
  <si>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</si>
  <si>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</si>
  <si>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</si>
  <si>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</si>
  <si>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</si>
  <si>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</si>
  <si>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</si>
  <si>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</si>
  <si>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</si>
  <si>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</si>
  <si>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</si>
  <si>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</si>
  <si>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</si>
  <si>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</si>
  <si>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</si>
  <si>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</si>
  <si>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</si>
  <si>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</si>
  <si>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</si>
  <si>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</si>
  <si>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</si>
  <si>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</si>
  <si>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</si>
  <si>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</si>
  <si>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</si>
  <si>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</si>
  <si>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</si>
  <si>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</si>
  <si>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</si>
  <si>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</si>
  <si>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</si>
  <si>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</si>
  <si>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</si>
  <si>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</si>
  <si>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</si>
  <si>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</si>
  <si>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</si>
  <si>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</si>
  <si>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</si>
  <si>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</si>
  <si>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</si>
  <si>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</si>
  <si>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</si>
  <si>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</si>
  <si>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</si>
  <si>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</si>
  <si>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</si>
  <si>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</si>
  <si>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</si>
  <si>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</si>
  <si>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</si>
  <si>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</si>
  <si>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</si>
  <si>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</si>
  <si>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</si>
  <si>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</si>
  <si>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</si>
  <si>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</si>
  <si>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</si>
  <si>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</si>
  <si>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</si>
  <si>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</si>
  <si>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</si>
  <si>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</si>
  <si>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</si>
  <si>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</si>
  <si>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</si>
  <si>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</si>
  <si>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</si>
  <si>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</si>
  <si>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</si>
  <si>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</si>
  <si>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</si>
  <si>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</si>
  <si>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</si>
  <si>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</si>
  <si>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</si>
  <si>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</si>
  <si>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</si>
  <si>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</si>
  <si>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</si>
  <si>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</si>
  <si>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</si>
  <si>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</si>
  <si>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</si>
  <si>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</si>
  <si>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</si>
  <si>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</si>
  <si>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</si>
  <si>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</si>
  <si>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</si>
  <si>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</si>
  <si>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</si>
  <si>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</si>
  <si>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</si>
  <si>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</si>
  <si>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</si>
  <si>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</si>
  <si>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</si>
  <si>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</si>
  <si>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</si>
  <si>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</si>
  <si>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</si>
  <si>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</si>
  <si>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</si>
  <si>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</si>
  <si>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</si>
  <si>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</si>
  <si>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</si>
  <si>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</si>
  <si>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</si>
  <si>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</si>
  <si>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</si>
  <si>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</si>
  <si>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</si>
  <si>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</si>
  <si>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</si>
  <si>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</si>
  <si>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</si>
  <si>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</si>
  <si>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</si>
  <si>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</si>
  <si>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</si>
  <si>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</si>
  <si>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</si>
  <si>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</si>
  <si>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</si>
  <si>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</si>
  <si>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</si>
  <si>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</si>
  <si>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</si>
  <si>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</si>
  <si>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</si>
  <si>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</si>
  <si>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</si>
  <si>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</si>
  <si>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</si>
  <si>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</si>
  <si>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</si>
  <si>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</si>
  <si>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</si>
  <si>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</si>
  <si>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</si>
  <si>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</si>
  <si>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</si>
  <si>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</si>
  <si>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</si>
  <si>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</si>
  <si>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</si>
  <si>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</si>
  <si>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</si>
  <si>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</si>
  <si>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</si>
  <si>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</si>
  <si>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</si>
  <si>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</si>
  <si>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</si>
  <si>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</si>
  <si>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</si>
  <si>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</si>
  <si>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</si>
  <si>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</si>
  <si>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</si>
  <si>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</si>
  <si>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</si>
  <si>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</si>
  <si>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</si>
  <si>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</si>
  <si>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</si>
  <si>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</si>
  <si>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</si>
  <si>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</si>
  <si>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</si>
  <si>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</si>
  <si>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</si>
  <si>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</si>
  <si>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</si>
  <si>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</si>
  <si>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</si>
  <si>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</si>
  <si>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</si>
  <si>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</si>
  <si>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</si>
  <si>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</si>
  <si>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</si>
  <si>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</si>
  <si>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</si>
  <si>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</si>
  <si>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</si>
  <si>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</si>
  <si>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</si>
  <si>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</si>
  <si>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</si>
  <si>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</si>
  <si>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</si>
  <si>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</si>
  <si>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</si>
  <si>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</si>
  <si>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</si>
  <si>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</si>
  <si>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</si>
  <si>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</si>
  <si>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</si>
  <si>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</si>
  <si>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</si>
  <si>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</si>
  <si>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</si>
  <si>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</si>
  <si>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</si>
  <si>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</si>
  <si>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</si>
  <si>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</si>
  <si>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</si>
  <si>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</si>
  <si>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</si>
  <si>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</si>
  <si>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</si>
  <si>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</si>
  <si>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</si>
  <si>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</si>
  <si>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</si>
  <si>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</si>
  <si>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</si>
  <si>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</si>
  <si>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</si>
  <si>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</si>
  <si>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</si>
  <si>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</si>
  <si>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</si>
  <si>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</si>
  <si>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</si>
  <si>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</si>
  <si>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</si>
  <si>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</si>
  <si>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</si>
  <si>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</si>
  <si>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</si>
  <si>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</si>
  <si>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</si>
  <si>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</si>
  <si>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</si>
  <si>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</si>
  <si>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</si>
  <si>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</si>
  <si>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</si>
  <si>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</si>
  <si>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</si>
  <si>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</si>
  <si>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</si>
  <si>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</si>
  <si>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</si>
  <si>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</si>
  <si>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</si>
  <si>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</si>
  <si>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</si>
  <si>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</si>
  <si>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</si>
  <si>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</si>
  <si>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</si>
  <si>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</si>
  <si>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</si>
  <si>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</si>
  <si>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</si>
  <si>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</si>
  <si>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</si>
  <si>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</si>
  <si>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</si>
  <si>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</si>
  <si>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</si>
  <si>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</si>
  <si>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</si>
  <si>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</si>
  <si>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</si>
  <si>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</si>
  <si>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</si>
  <si>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</si>
  <si>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</si>
  <si>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</si>
  <si>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</si>
  <si>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</si>
  <si>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</si>
  <si>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</si>
  <si>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</si>
  <si>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</si>
  <si>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</si>
  <si>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</si>
  <si>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</si>
  <si>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</si>
  <si>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</si>
  <si>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</si>
  <si>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</si>
  <si>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</si>
  <si>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</si>
  <si>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</si>
  <si>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</si>
  <si>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</si>
  <si>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</si>
  <si>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</si>
  <si>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</si>
  <si>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</si>
  <si>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</si>
  <si>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</si>
  <si>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</si>
  <si>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</si>
  <si>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</si>
  <si>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</si>
  <si>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</si>
  <si>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</si>
  <si>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</si>
  <si>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</si>
  <si>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</si>
  <si>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</si>
  <si>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</si>
  <si>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</si>
  <si>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</si>
  <si>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</si>
  <si>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</si>
  <si>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</si>
  <si>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</si>
  <si>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</si>
  <si>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</si>
  <si>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</si>
  <si>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</si>
  <si>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</si>
  <si>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</si>
  <si>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</si>
  <si>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</si>
  <si>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</si>
  <si>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</si>
  <si>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</si>
  <si>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</si>
  <si>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</si>
  <si>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</si>
  <si>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</si>
  <si>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</si>
  <si>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</si>
  <si>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</si>
  <si>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</si>
  <si>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</si>
  <si>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</si>
  <si>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</si>
  <si>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</si>
  <si>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</si>
  <si>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</si>
  <si>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</si>
  <si>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</si>
  <si>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</si>
  <si>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</si>
  <si>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</si>
  <si>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</si>
  <si>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</si>
  <si>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</si>
  <si>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</si>
  <si>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</si>
  <si>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</si>
  <si>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</si>
  <si>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</si>
  <si>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</si>
  <si>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</si>
  <si>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</si>
  <si>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</si>
  <si>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</si>
  <si>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</si>
  <si>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</si>
  <si>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</si>
  <si>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</si>
  <si>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</si>
  <si>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</si>
  <si>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</si>
  <si>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</si>
  <si>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</si>
  <si>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</si>
  <si>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</si>
  <si>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</si>
  <si>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</si>
  <si>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</si>
  <si>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</si>
  <si>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</si>
  <si>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</si>
  <si>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</si>
  <si>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</si>
  <si>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</si>
  <si>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</si>
  <si>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</si>
  <si>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</si>
  <si>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</si>
  <si>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</si>
  <si>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</si>
  <si>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</si>
  <si>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</si>
  <si>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</si>
  <si>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</si>
  <si>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</si>
  <si>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</si>
  <si>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</si>
  <si>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</si>
  <si>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</si>
  <si>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</si>
  <si>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</si>
  <si>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</si>
  <si>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</si>
  <si>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</si>
  <si>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</si>
  <si>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</si>
  <si>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</si>
  <si>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</si>
  <si>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</si>
  <si>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</si>
  <si>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</si>
  <si>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</si>
  <si>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</si>
  <si>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</si>
  <si>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</si>
  <si>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</si>
  <si>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</si>
  <si>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</si>
  <si>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</si>
  <si>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</si>
  <si>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</si>
  <si>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</si>
  <si>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</si>
  <si>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</si>
  <si>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</si>
  <si>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</si>
  <si>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</si>
  <si>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</si>
  <si>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</si>
  <si>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</si>
  <si>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</si>
  <si>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</si>
  <si>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</si>
  <si>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</si>
  <si>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</si>
  <si>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</si>
  <si>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</si>
  <si>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</si>
  <si>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</si>
  <si>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</si>
  <si>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</si>
  <si>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</si>
  <si>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</si>
  <si>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</si>
  <si>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</si>
  <si>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</si>
  <si>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</si>
  <si>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</si>
  <si>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</si>
  <si>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</si>
  <si>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</si>
  <si>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</si>
  <si>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</si>
  <si>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</si>
  <si>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</si>
  <si>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</si>
  <si>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</si>
  <si>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</si>
  <si>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</si>
  <si>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</si>
  <si>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</si>
  <si>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</si>
  <si>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</si>
  <si>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</si>
  <si>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</si>
  <si>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</si>
  <si>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</si>
  <si>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</si>
  <si>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</si>
  <si>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</si>
  <si>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</si>
  <si>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</si>
  <si>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</si>
  <si>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</si>
  <si>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</si>
  <si>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</si>
  <si>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</si>
  <si>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</si>
  <si>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</si>
  <si>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</si>
  <si>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</si>
  <si>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</si>
  <si>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</si>
  <si>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</si>
  <si>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</si>
  <si>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</si>
  <si>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</si>
  <si>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</si>
  <si>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</si>
  <si>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</si>
  <si>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</si>
  <si>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</si>
  <si>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</si>
  <si>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</si>
  <si>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</si>
  <si>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</si>
  <si>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</si>
  <si>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</si>
  <si>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</si>
  <si>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</si>
  <si>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</si>
  <si>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</si>
  <si>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</si>
  <si>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</si>
  <si>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</si>
  <si>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</si>
  <si>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</si>
  <si>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</si>
  <si>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</si>
  <si>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</si>
  <si>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</si>
  <si>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</si>
  <si>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</si>
  <si>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</si>
  <si>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</si>
  <si>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</si>
  <si>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</si>
  <si>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</si>
  <si>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</si>
  <si>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</si>
  <si>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</si>
  <si>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</si>
  <si>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</si>
  <si>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</si>
  <si>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</si>
  <si>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</si>
  <si>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</si>
  <si>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</si>
  <si>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</si>
  <si>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</si>
  <si>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</si>
  <si>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</si>
  <si>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</si>
  <si>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</si>
  <si>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</si>
  <si>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</si>
  <si>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</si>
  <si>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</si>
  <si>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</si>
  <si>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</si>
  <si>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</si>
  <si>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</si>
  <si>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</si>
  <si>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</si>
  <si>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</si>
  <si>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</si>
  <si>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</si>
  <si>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</si>
  <si>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</si>
  <si>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</si>
  <si>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</si>
  <si>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</si>
  <si>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</si>
  <si>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</si>
  <si>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</si>
  <si>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</si>
  <si>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</si>
  <si>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</si>
  <si>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</si>
  <si>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</si>
  <si>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</si>
  <si>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</si>
  <si>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</si>
  <si>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</si>
  <si>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</si>
  <si>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</si>
  <si>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</si>
  <si>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</si>
  <si>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</si>
  <si>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</si>
  <si>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</si>
  <si>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</si>
  <si>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</si>
  <si>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</si>
  <si>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</si>
  <si>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</si>
  <si>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</si>
  <si>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</si>
  <si>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</si>
  <si>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</si>
  <si>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</si>
  <si>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</si>
  <si>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</si>
  <si>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</si>
  <si>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</si>
  <si>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</si>
  <si>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</si>
  <si>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</si>
  <si>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</si>
  <si>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</si>
  <si>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</si>
  <si>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</si>
  <si>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</si>
  <si>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</si>
  <si>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</si>
  <si>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</si>
  <si>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</si>
  <si>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</si>
  <si>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</si>
  <si>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</si>
  <si>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</si>
  <si>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</si>
  <si>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</si>
  <si>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</si>
  <si>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</si>
  <si>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</si>
  <si>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</si>
  <si>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</si>
  <si>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</si>
  <si>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</si>
  <si>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</si>
  <si>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</si>
  <si>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</si>
  <si>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</si>
  <si>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</si>
  <si>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</si>
  <si>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</si>
  <si>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</si>
  <si>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</si>
  <si>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</si>
  <si>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</si>
  <si>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</si>
  <si>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</si>
  <si>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</si>
  <si>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</si>
  <si>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</si>
  <si>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</si>
  <si>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</si>
  <si>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</si>
  <si>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</si>
  <si>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</si>
  <si>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</si>
  <si>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</si>
  <si>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</si>
  <si>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</si>
  <si>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</si>
  <si>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</si>
  <si>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</si>
  <si>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</si>
  <si>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</si>
  <si>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</si>
  <si>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</si>
  <si>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</si>
  <si>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</si>
  <si>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</si>
  <si>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</si>
  <si>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</si>
  <si>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</si>
  <si>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</si>
  <si>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</si>
  <si>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</si>
  <si>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</si>
  <si>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</si>
  <si>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</si>
  <si>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</si>
  <si>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</si>
  <si>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</si>
  <si>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</si>
  <si>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</si>
  <si>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</si>
  <si>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</si>
  <si>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</si>
  <si>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</si>
  <si>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</si>
  <si>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</si>
  <si>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</si>
  <si>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</si>
  <si>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</si>
  <si>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</si>
  <si>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</si>
  <si>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</si>
  <si>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</si>
  <si>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</si>
  <si>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</si>
  <si>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</si>
  <si>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</si>
  <si>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</si>
  <si>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</si>
  <si>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</si>
  <si>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</si>
  <si>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</si>
  <si>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</si>
  <si>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</si>
  <si>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</si>
  <si>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</si>
  <si>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</si>
  <si>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</si>
  <si>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</si>
  <si>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</si>
  <si>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</si>
  <si>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</si>
  <si>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</si>
  <si>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</si>
  <si>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</si>
  <si>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</si>
  <si>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</si>
  <si>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</si>
  <si>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</si>
  <si>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</si>
  <si>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</si>
  <si>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</si>
  <si>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</si>
  <si>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</si>
  <si>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</si>
  <si>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</si>
  <si>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</si>
  <si>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</si>
  <si>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</si>
  <si>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</si>
  <si>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</si>
  <si>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</si>
  <si>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</si>
  <si>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</si>
  <si>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</si>
  <si>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</si>
  <si>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</si>
  <si>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</si>
  <si>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</si>
  <si>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</si>
  <si>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</si>
  <si>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</si>
  <si>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</si>
  <si>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</si>
  <si>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</si>
  <si>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</si>
  <si>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</si>
  <si>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</si>
  <si>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</si>
  <si>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</si>
  <si>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</si>
  <si>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</si>
  <si>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</si>
  <si>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</si>
  <si>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</si>
  <si>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</si>
  <si>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</si>
  <si>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</si>
  <si>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</si>
  <si>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</si>
  <si>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</si>
  <si>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</si>
  <si>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</si>
  <si>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</si>
  <si>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</si>
  <si>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</si>
  <si>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</si>
  <si>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</si>
  <si>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</si>
  <si>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</si>
  <si>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</si>
  <si>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</si>
  <si>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</si>
  <si>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</si>
  <si>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</si>
  <si>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</si>
  <si>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</si>
  <si>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</si>
  <si>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</si>
  <si>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</si>
  <si>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</si>
  <si>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</si>
  <si>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</si>
  <si>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</si>
  <si>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</si>
  <si>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</si>
  <si>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</si>
  <si>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</si>
  <si>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</si>
  <si>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</si>
  <si>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</si>
  <si>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</si>
  <si>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</si>
  <si>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</si>
  <si>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</si>
  <si>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</si>
  <si>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</si>
  <si>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</si>
  <si>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</si>
  <si>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</si>
  <si>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</si>
  <si>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</si>
  <si>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</si>
  <si>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</si>
  <si>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</si>
  <si>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</si>
  <si>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</si>
  <si>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</si>
  <si>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</si>
  <si>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</si>
  <si>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</si>
  <si>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</si>
  <si>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</si>
  <si>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</si>
  <si>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</si>
  <si>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</si>
  <si>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</si>
  <si>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</si>
  <si>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</si>
  <si>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</si>
  <si>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</si>
  <si>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</si>
  <si>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</si>
  <si>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</si>
  <si>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</si>
  <si>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</si>
  <si>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</si>
  <si>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</si>
  <si>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</si>
  <si>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</si>
  <si>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</si>
  <si>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</si>
  <si>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</si>
  <si>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</si>
  <si>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</si>
  <si>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</si>
  <si>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</si>
  <si>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</si>
  <si>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</si>
  <si>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</si>
  <si>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</si>
  <si>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</si>
  <si>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</si>
  <si>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</si>
  <si>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</si>
  <si>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</si>
  <si>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</si>
  <si>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</si>
  <si>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</si>
  <si>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</si>
  <si>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</si>
  <si>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</si>
  <si>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</si>
  <si>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</si>
  <si>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</si>
  <si>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</si>
  <si>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</si>
  <si>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</si>
  <si>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</si>
  <si>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</si>
  <si>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</si>
  <si>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</si>
  <si>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</si>
  <si>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</si>
  <si>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</si>
  <si>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</si>
  <si>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</si>
  <si>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</si>
  <si>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</si>
  <si>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</si>
  <si>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</si>
  <si>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</si>
  <si>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</si>
  <si>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</si>
  <si>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</si>
  <si>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</si>
  <si>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</si>
  <si>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</si>
  <si>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</si>
  <si>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</si>
  <si>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</si>
  <si>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</si>
  <si>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</si>
  <si>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</si>
  <si>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</si>
  <si>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</si>
  <si>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</si>
  <si>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</si>
  <si>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</si>
  <si>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</si>
  <si>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</si>
  <si>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</si>
  <si>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</si>
  <si>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</si>
  <si>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</si>
  <si>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</si>
  <si>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</si>
  <si>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</si>
  <si>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</si>
  <si>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</si>
  <si>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</si>
  <si>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</si>
  <si>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</si>
  <si>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</si>
  <si>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</si>
  <si>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</si>
  <si>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</si>
  <si>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</si>
  <si>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</si>
  <si>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</si>
  <si>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</si>
  <si>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</si>
  <si>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</si>
  <si>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</si>
  <si>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</si>
  <si>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</si>
  <si>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</si>
  <si>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</si>
  <si>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</si>
  <si>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</si>
  <si>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</si>
  <si>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</si>
  <si>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</si>
  <si>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</si>
  <si>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</si>
  <si>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</si>
  <si>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</si>
  <si>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</si>
  <si>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</si>
  <si>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</si>
  <si>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</si>
  <si>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</si>
  <si>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</si>
  <si>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</si>
  <si>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</si>
  <si>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</si>
  <si>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</si>
  <si>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</si>
  <si>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</si>
  <si>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</si>
  <si>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</si>
  <si>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</si>
  <si>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</si>
  <si>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</si>
  <si>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</si>
  <si>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</si>
  <si>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</si>
  <si>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</si>
  <si>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</si>
  <si>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</si>
  <si>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</si>
  <si>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</si>
  <si>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</si>
  <si>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</si>
  <si>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</si>
  <si>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</si>
  <si>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</si>
  <si>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</si>
  <si>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</si>
  <si>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</si>
  <si>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</si>
  <si>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</si>
  <si>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</si>
  <si>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</si>
  <si>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</si>
  <si>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</si>
  <si>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</si>
  <si>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</si>
  <si>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</si>
  <si>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</si>
  <si>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</si>
  <si>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</si>
  <si>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</si>
  <si>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</si>
  <si>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</si>
  <si>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</si>
  <si>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</si>
  <si>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</si>
  <si>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</si>
  <si>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</si>
  <si>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</si>
  <si>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</si>
  <si>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</si>
  <si>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</si>
  <si>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</si>
  <si>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</si>
  <si>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</si>
  <si>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</si>
  <si>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</si>
  <si>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</si>
  <si>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</si>
  <si>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</si>
  <si>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</si>
  <si>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</si>
  <si>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</si>
  <si>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</si>
  <si>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</si>
  <si>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</si>
  <si>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</si>
  <si>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</si>
  <si>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</si>
  <si>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</si>
  <si>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</si>
  <si>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</si>
  <si>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</si>
  <si>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</si>
  <si>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</si>
  <si>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</si>
  <si>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</si>
  <si>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</si>
  <si>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</si>
  <si>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</si>
  <si>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</si>
  <si>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</si>
  <si>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</si>
  <si>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</si>
  <si>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</si>
  <si>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</si>
  <si>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</si>
  <si>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</si>
  <si>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</si>
  <si>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</si>
  <si>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</si>
  <si>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</si>
  <si>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</si>
  <si>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</si>
  <si>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</si>
  <si>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</si>
  <si>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</si>
  <si>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</si>
  <si>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</si>
  <si>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</si>
  <si>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</si>
  <si>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</si>
  <si>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</si>
  <si>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</si>
  <si>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</si>
  <si>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</si>
  <si>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</si>
  <si>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</si>
  <si>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</si>
  <si>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</si>
  <si>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</si>
  <si>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</si>
  <si>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</si>
  <si>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</si>
  <si>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</si>
  <si>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</si>
  <si>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</si>
  <si>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</si>
  <si>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</si>
  <si>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</si>
  <si>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</si>
  <si>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</si>
  <si>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</si>
  <si>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</si>
  <si>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</si>
  <si>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</si>
  <si>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</si>
  <si>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</si>
  <si>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</si>
  <si>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</si>
  <si>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</si>
  <si>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</si>
  <si>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</si>
  <si>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</si>
  <si>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</si>
  <si>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</si>
  <si>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</si>
  <si>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</si>
  <si>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</si>
  <si>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</si>
  <si>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</si>
  <si>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</si>
  <si>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</si>
  <si>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</si>
  <si>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</si>
  <si>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</si>
  <si>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</si>
  <si>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</si>
  <si>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</si>
  <si>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</si>
  <si>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</si>
  <si>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</si>
  <si>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</si>
  <si>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</si>
  <si>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</si>
  <si>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</si>
  <si>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</si>
  <si>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</si>
  <si>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</si>
  <si>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</si>
  <si>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</si>
  <si>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</si>
  <si>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</si>
  <si>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</si>
  <si>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</si>
  <si>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</si>
  <si>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</si>
  <si>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</si>
  <si>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</si>
  <si>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</si>
  <si>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</si>
  <si>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</si>
  <si>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</si>
  <si>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</si>
  <si>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</si>
  <si>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</si>
  <si>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</si>
  <si>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</si>
  <si>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</si>
  <si>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</si>
  <si>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</si>
  <si>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</si>
  <si>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</si>
  <si>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</si>
  <si>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</si>
  <si>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</si>
  <si>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</si>
  <si>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</si>
  <si>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</si>
  <si>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</si>
  <si>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</si>
  <si>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</si>
  <si>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</si>
  <si>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</si>
  <si>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</si>
  <si>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</si>
  <si>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</si>
  <si>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</si>
  <si>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</si>
  <si>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</si>
  <si>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</si>
  <si>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</si>
  <si>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</si>
  <si>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</si>
  <si>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</si>
  <si>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</si>
  <si>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</si>
  <si>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</si>
  <si>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</si>
  <si>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</si>
  <si>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</si>
  <si>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</si>
  <si>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</si>
  <si>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</si>
  <si>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</si>
  <si>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</si>
  <si>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</si>
  <si>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</si>
  <si>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</si>
  <si>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</si>
  <si>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</si>
  <si>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</si>
  <si>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</si>
  <si>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</si>
  <si>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</si>
  <si>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</si>
  <si>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</si>
  <si>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</si>
  <si>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</si>
  <si>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</si>
  <si>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</si>
  <si>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</si>
  <si>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</si>
  <si>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</si>
  <si>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</si>
  <si>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</si>
  <si>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</si>
  <si>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</si>
  <si>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</si>
  <si>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</si>
  <si>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</si>
  <si>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</si>
  <si>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</si>
  <si>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</si>
  <si>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</si>
  <si>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</si>
  <si>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</si>
  <si>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</si>
  <si>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</si>
  <si>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</si>
  <si>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</si>
  <si>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</si>
  <si>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</si>
  <si>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</si>
  <si>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</si>
  <si>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</si>
  <si>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</si>
  <si>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</si>
  <si>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</si>
  <si>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</si>
  <si>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</si>
  <si>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</si>
  <si>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</si>
  <si>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</si>
  <si>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</si>
  <si>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</si>
  <si>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</si>
  <si>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</si>
  <si>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</si>
  <si>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</si>
  <si>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</si>
  <si>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</si>
  <si>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</si>
  <si>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</si>
  <si>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</si>
  <si>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</si>
  <si>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</si>
  <si>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</si>
  <si>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</si>
  <si>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</si>
  <si>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</si>
  <si>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</si>
  <si>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</si>
  <si>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</si>
  <si>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</si>
  <si>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</si>
  <si>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</si>
  <si>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</si>
  <si>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</si>
  <si>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</si>
  <si>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</si>
  <si>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</si>
  <si>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</si>
  <si>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</si>
  <si>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</si>
  <si>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</si>
  <si>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</si>
  <si>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</si>
  <si>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</si>
  <si>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</si>
  <si>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</si>
  <si>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</si>
  <si>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</si>
  <si>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</si>
  <si>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</si>
  <si>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</si>
  <si>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</si>
  <si>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</si>
  <si>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</si>
  <si>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</si>
  <si>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</si>
  <si>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</si>
  <si>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</si>
  <si>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</si>
  <si>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</si>
  <si>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</si>
  <si>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</si>
  <si>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</si>
  <si>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</si>
  <si>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</si>
  <si>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</si>
  <si>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</si>
  <si>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</si>
  <si>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</si>
  <si>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</si>
  <si>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</si>
  <si>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</si>
  <si>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</si>
  <si>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</si>
  <si>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</si>
  <si>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</si>
  <si>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</si>
  <si>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</si>
  <si>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</si>
  <si>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</si>
  <si>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</si>
  <si>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</si>
  <si>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</si>
  <si>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</si>
  <si>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</si>
  <si>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</si>
  <si>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</si>
  <si>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</si>
  <si>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</si>
  <si>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</si>
  <si>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</si>
  <si>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</si>
  <si>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</si>
  <si>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</si>
  <si>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</si>
  <si>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</si>
  <si>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</si>
  <si>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</si>
  <si>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</si>
  <si>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</si>
  <si>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</si>
  <si>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</si>
  <si>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</si>
  <si>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</si>
  <si>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</si>
  <si>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</si>
  <si>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</si>
  <si>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</si>
  <si>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</si>
  <si>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</si>
  <si>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</si>
  <si>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</si>
  <si>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</si>
  <si>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</si>
  <si>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</si>
  <si>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</si>
  <si>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</si>
  <si>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</si>
  <si>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</si>
  <si>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</si>
  <si>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</si>
  <si>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</si>
  <si>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</si>
  <si>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</si>
  <si>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</si>
  <si>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</si>
  <si>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</si>
  <si>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</si>
  <si>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</si>
  <si>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</si>
  <si>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</si>
  <si>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</si>
  <si>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</si>
  <si>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</si>
  <si>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</si>
  <si>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</si>
  <si>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</si>
  <si>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</si>
  <si>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</si>
  <si>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</si>
  <si>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</si>
  <si>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</si>
  <si>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</si>
  <si>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</si>
  <si>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</si>
  <si>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</si>
  <si>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</si>
  <si>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</si>
  <si>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</si>
  <si>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</si>
  <si>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</si>
  <si>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</si>
  <si>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</si>
  <si>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</si>
  <si>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</si>
  <si>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</si>
  <si>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</si>
  <si>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</si>
  <si>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</si>
  <si>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</si>
  <si>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</si>
  <si>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</si>
  <si>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</si>
  <si>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</si>
  <si>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</si>
  <si>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</si>
  <si>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</si>
  <si>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</si>
  <si>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</si>
  <si>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</si>
  <si>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</si>
  <si>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</si>
  <si>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</si>
  <si>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</si>
  <si>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</si>
  <si>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</si>
  <si>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</si>
  <si>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</si>
  <si>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</si>
  <si>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</si>
  <si>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</si>
  <si>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</si>
  <si>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</si>
  <si>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</si>
  <si>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</si>
  <si>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</si>
  <si>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</si>
  <si>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</si>
  <si>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</si>
  <si>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</si>
  <si>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</si>
  <si>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</si>
  <si>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</si>
  <si>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</si>
  <si>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</si>
  <si>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</si>
  <si>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</si>
  <si>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</si>
  <si>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</si>
  <si>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</si>
  <si>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</si>
  <si>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</si>
  <si>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</si>
  <si>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</si>
  <si>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</si>
  <si>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</si>
  <si>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</si>
  <si>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</si>
  <si>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</si>
  <si>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</si>
  <si>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</si>
  <si>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</si>
  <si>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</si>
  <si>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</si>
  <si>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</si>
  <si>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</si>
  <si>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</si>
  <si>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</si>
  <si>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</si>
  <si>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</si>
  <si>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</si>
  <si>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</si>
  <si>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</si>
  <si>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</si>
  <si>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</si>
  <si>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</si>
  <si>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</si>
  <si>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</si>
  <si>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</si>
  <si>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</si>
  <si>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</si>
  <si>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</si>
  <si>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</si>
  <si>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</si>
  <si>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</si>
  <si>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</si>
  <si>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</si>
  <si>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</si>
  <si>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</si>
  <si>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</si>
  <si>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</si>
  <si>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</si>
  <si>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</si>
  <si>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</si>
  <si>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</si>
  <si>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</si>
  <si>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</si>
  <si>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</si>
  <si>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</si>
  <si>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</si>
  <si>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</si>
  <si>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</si>
  <si>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</si>
  <si>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</si>
  <si>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</si>
  <si>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</si>
  <si>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</si>
  <si>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</si>
  <si>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</si>
  <si>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</si>
  <si>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</si>
  <si>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</si>
  <si>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</si>
  <si>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</si>
  <si>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</si>
  <si>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</si>
  <si>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</si>
  <si>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</si>
  <si>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</si>
  <si>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</si>
  <si>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</si>
  <si>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</si>
  <si>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</si>
  <si>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</si>
  <si>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</si>
  <si>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</si>
  <si>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</si>
  <si>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</si>
  <si>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</si>
  <si>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</si>
  <si>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</si>
  <si>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</si>
  <si>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</si>
  <si>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</si>
  <si>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</si>
  <si>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</si>
  <si>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</si>
  <si>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</si>
  <si>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</si>
  <si>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</si>
  <si>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</si>
  <si>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</si>
  <si>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</si>
  <si>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</si>
  <si>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</si>
  <si>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</si>
  <si>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</si>
  <si>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</si>
  <si>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</si>
  <si>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</si>
  <si>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</si>
  <si>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</si>
  <si>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</si>
  <si>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</si>
  <si>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</si>
  <si>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</si>
  <si>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</si>
  <si>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</si>
  <si>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</si>
  <si>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</si>
  <si>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</si>
  <si>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</si>
  <si>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</si>
  <si>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</si>
  <si>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</si>
  <si>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</si>
  <si>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</si>
  <si>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</si>
  <si>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</si>
  <si>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</si>
  <si>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</si>
  <si>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</si>
  <si>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</si>
  <si>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</si>
  <si>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</si>
  <si>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</si>
  <si>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</si>
  <si>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</si>
  <si>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</si>
  <si>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</si>
  <si>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</si>
  <si>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</si>
  <si>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</si>
  <si>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</si>
  <si>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</si>
  <si>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</si>
  <si>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</si>
  <si>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</si>
  <si>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</si>
  <si>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</si>
  <si>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</si>
  <si>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</si>
  <si>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</si>
  <si>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</si>
  <si>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</si>
  <si>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</si>
  <si>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</si>
  <si>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</si>
  <si>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</si>
  <si>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</si>
  <si>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</si>
  <si>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</si>
  <si>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</si>
  <si>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</si>
  <si>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</si>
  <si>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</si>
  <si>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</si>
  <si>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</si>
  <si>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</si>
  <si>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</si>
  <si>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</si>
  <si>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</si>
  <si>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</si>
  <si>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</si>
  <si>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</si>
  <si>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</si>
  <si>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</si>
  <si>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</si>
  <si>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</si>
  <si>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</si>
  <si>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</si>
  <si>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</si>
  <si>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</si>
  <si>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</si>
  <si>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</si>
  <si>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</si>
  <si>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</si>
  <si>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</si>
  <si>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</si>
  <si>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</si>
  <si>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</si>
  <si>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</si>
  <si>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</si>
  <si>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</si>
  <si>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</si>
  <si>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</si>
  <si>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</si>
  <si>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</si>
  <si>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</si>
  <si>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</si>
  <si>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</si>
  <si>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</si>
  <si>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</si>
  <si>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</si>
  <si>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</si>
  <si>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</si>
  <si>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</si>
  <si>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</si>
  <si>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</si>
  <si>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</si>
  <si>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</si>
  <si>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</si>
  <si>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</si>
  <si>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</si>
  <si>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</si>
  <si>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</si>
  <si>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</si>
  <si>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</si>
  <si>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</si>
  <si>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</si>
  <si>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</si>
  <si>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</si>
  <si>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</si>
  <si>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</si>
  <si>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</si>
  <si>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</si>
  <si>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</si>
  <si>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</si>
  <si>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</si>
  <si>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</si>
  <si>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</si>
  <si>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</si>
  <si>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</si>
  <si>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</si>
  <si>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</si>
  <si>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</si>
  <si>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</si>
  <si>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</si>
  <si>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</si>
  <si>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</si>
  <si>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</si>
  <si>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</si>
  <si>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</si>
  <si>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</si>
  <si>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</si>
  <si>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</si>
  <si>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</si>
  <si>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</si>
  <si>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</si>
  <si>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</si>
  <si>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</si>
  <si>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</si>
  <si>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</si>
  <si>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</si>
  <si>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</si>
  <si>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</si>
  <si>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</si>
  <si>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</si>
  <si>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</si>
  <si>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</si>
  <si>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</si>
  <si>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</si>
  <si>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</si>
  <si>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</si>
  <si>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</si>
  <si>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</si>
  <si>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</si>
  <si>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</si>
  <si>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</si>
  <si>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</si>
  <si>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</si>
  <si>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</si>
  <si>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</si>
  <si>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</si>
  <si>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</si>
  <si>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</si>
  <si>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</si>
  <si>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</si>
  <si>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</si>
  <si>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</si>
  <si>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</si>
  <si>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</si>
  <si>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</si>
  <si>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</si>
  <si>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</si>
  <si>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</si>
  <si>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</si>
  <si>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</si>
  <si>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</si>
  <si>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</si>
  <si>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</si>
  <si>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</si>
  <si>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</si>
  <si>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</si>
  <si>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</si>
  <si>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</si>
  <si>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</si>
  <si>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</si>
  <si>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</si>
  <si>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</si>
  <si>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</si>
  <si>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</si>
  <si>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</si>
  <si>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</si>
  <si>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</si>
  <si>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</si>
  <si>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</si>
  <si>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</si>
  <si>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</si>
  <si>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</si>
  <si>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</si>
  <si>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</si>
  <si>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</si>
  <si>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</si>
  <si>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</si>
  <si>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</si>
  <si>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</si>
  <si>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</si>
  <si>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</si>
  <si>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</si>
  <si>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</si>
  <si>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</si>
  <si>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</si>
  <si>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</si>
  <si>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</si>
  <si>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</si>
  <si>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</si>
  <si>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</si>
  <si>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</si>
  <si>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</si>
  <si>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</si>
  <si>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</si>
  <si>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</si>
  <si>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</si>
  <si>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</si>
  <si>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</si>
  <si>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</si>
  <si>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</si>
  <si>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</si>
  <si>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</si>
  <si>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</si>
  <si>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</si>
  <si>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</si>
  <si>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</si>
  <si>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</si>
  <si>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</si>
  <si>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</si>
  <si>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</si>
  <si>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</si>
  <si>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</si>
  <si>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</si>
  <si>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</si>
  <si>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</si>
  <si>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</si>
  <si>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</si>
  <si>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</si>
  <si>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</si>
  <si>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</si>
  <si>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</si>
  <si>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</si>
  <si>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</si>
  <si>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</si>
  <si>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</si>
  <si>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</si>
  <si>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</si>
  <si>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</si>
  <si>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</si>
  <si>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</si>
  <si>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</si>
  <si>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</si>
  <si>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</si>
  <si>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</si>
  <si>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</si>
  <si>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</si>
  <si>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</si>
  <si>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</si>
  <si>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</si>
  <si>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</si>
  <si>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</si>
  <si>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</si>
  <si>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</si>
  <si>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</si>
  <si>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</si>
  <si>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</si>
  <si>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</si>
  <si>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</si>
  <si>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</si>
  <si>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</si>
  <si>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</si>
  <si>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</si>
  <si>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</si>
  <si>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</si>
  <si>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</si>
  <si>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</si>
  <si>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</si>
  <si>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</si>
  <si>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</si>
  <si>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</si>
  <si>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</si>
  <si>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</si>
  <si>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</si>
  <si>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</si>
  <si>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</si>
  <si>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</si>
  <si>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</si>
  <si>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</si>
  <si>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</si>
  <si>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</si>
  <si>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</si>
  <si>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</si>
  <si>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</si>
  <si>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</si>
  <si>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</si>
  <si>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</si>
  <si>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</si>
  <si>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</si>
  <si>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</si>
  <si>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</si>
  <si>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</si>
  <si>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</si>
  <si>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</si>
  <si>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</si>
  <si>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</si>
  <si>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</si>
  <si>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</si>
  <si>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</si>
  <si>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</si>
  <si>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</si>
  <si>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</si>
  <si>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</si>
  <si>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</si>
  <si>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</si>
  <si>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</si>
  <si>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</si>
  <si>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</si>
  <si>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</si>
  <si>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</si>
  <si>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</si>
  <si>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</si>
  <si>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</si>
  <si>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</si>
  <si>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</si>
  <si>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</si>
  <si>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</si>
  <si>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</si>
  <si>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</si>
  <si>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</si>
  <si>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</si>
  <si>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</si>
  <si>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</si>
  <si>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</si>
  <si>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</si>
  <si>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</si>
  <si>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</si>
  <si>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</si>
  <si>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</si>
  <si>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</si>
  <si>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</si>
  <si>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</si>
  <si>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</si>
  <si>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</si>
  <si>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</si>
  <si>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</si>
  <si>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</si>
  <si>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</si>
  <si>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</si>
  <si>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</si>
  <si>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</si>
  <si>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</si>
  <si>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</si>
  <si>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</si>
  <si>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</si>
  <si>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</si>
  <si>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</si>
  <si>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</si>
  <si>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</si>
  <si>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</si>
  <si>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</si>
  <si>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</si>
  <si>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</si>
  <si>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</si>
  <si>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</si>
  <si>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</si>
  <si>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</si>
  <si>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</si>
  <si>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</si>
  <si>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</si>
  <si>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</si>
  <si>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</si>
  <si>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</si>
  <si>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</si>
  <si>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</si>
  <si>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</si>
  <si>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</si>
  <si>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</si>
  <si>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</si>
  <si>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</si>
  <si>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</si>
  <si>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</si>
  <si>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</si>
  <si>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</si>
  <si>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</si>
  <si>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</si>
  <si>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</si>
  <si>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</si>
  <si>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</si>
  <si>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</si>
  <si>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</si>
  <si>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</si>
  <si>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</si>
  <si>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</si>
  <si>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</si>
  <si>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</si>
  <si>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</si>
  <si>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</si>
  <si>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</si>
  <si>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</si>
  <si>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</si>
  <si>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</si>
  <si>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</si>
  <si>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</si>
  <si>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</si>
  <si>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</si>
  <si>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</si>
  <si>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</si>
  <si>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</si>
  <si>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</si>
  <si>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</si>
  <si>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</si>
  <si>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</si>
  <si>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</si>
  <si>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</si>
  <si>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</si>
  <si>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</si>
  <si>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</si>
  <si>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</si>
  <si>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</si>
  <si>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</si>
  <si>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</si>
  <si>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</si>
  <si>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</si>
  <si>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</si>
  <si>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</si>
  <si>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</si>
  <si>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</si>
  <si>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</si>
  <si>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</si>
  <si>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</si>
  <si>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</si>
  <si>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</si>
  <si>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</si>
  <si>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</si>
  <si>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</si>
  <si>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</si>
  <si>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</si>
  <si>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</si>
  <si>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</si>
  <si>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</si>
  <si>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</si>
  <si>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</si>
  <si>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</si>
  <si>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</si>
  <si>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</si>
  <si>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</si>
  <si>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</si>
  <si>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</si>
  <si>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</si>
  <si>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</si>
  <si>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</si>
  <si>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</si>
  <si>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</si>
  <si>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</si>
  <si>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</si>
  <si>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</si>
  <si>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</si>
  <si>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</si>
  <si>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</si>
  <si>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</si>
  <si>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</si>
  <si>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</si>
  <si>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</si>
  <si>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</si>
  <si>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</si>
  <si>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</si>
  <si>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</si>
  <si>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</si>
  <si>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</si>
  <si>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</si>
  <si>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</si>
  <si>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</si>
  <si>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</si>
  <si>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</si>
  <si>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</si>
  <si>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</si>
  <si>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</si>
  <si>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</si>
  <si>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</si>
  <si>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</si>
  <si>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</si>
  <si>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</si>
  <si>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</si>
  <si>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</si>
  <si>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</si>
  <si>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</si>
  <si>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</si>
  <si>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</si>
  <si>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</si>
  <si>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</si>
  <si>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</si>
  <si>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</si>
  <si>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</si>
  <si>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</si>
  <si>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</si>
  <si>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</si>
  <si>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</si>
  <si>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</si>
  <si>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</si>
  <si>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</si>
  <si>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</si>
  <si>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</si>
  <si>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</si>
  <si>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</si>
  <si>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</si>
  <si>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</si>
  <si>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</si>
  <si>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</si>
  <si>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</si>
  <si>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</si>
  <si>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</si>
  <si>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</si>
  <si>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</si>
  <si>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</si>
  <si>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</si>
  <si>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</si>
  <si>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</si>
  <si>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</si>
  <si>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</si>
  <si>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</si>
  <si>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</si>
  <si>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</si>
  <si>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</si>
  <si>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</si>
  <si>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</si>
  <si>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</si>
  <si>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</si>
  <si>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</si>
  <si>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</si>
  <si>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</si>
  <si>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</si>
  <si>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</si>
  <si>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</si>
  <si>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</si>
  <si>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</si>
  <si>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</si>
  <si>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</si>
  <si>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</si>
  <si>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</si>
  <si>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</si>
  <si>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</si>
  <si>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</si>
  <si>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</si>
  <si>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</si>
  <si>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</si>
  <si>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</si>
  <si>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</si>
  <si>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</si>
  <si>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</si>
  <si>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</si>
  <si>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</si>
  <si>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</si>
  <si>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</si>
  <si>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</si>
  <si>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</si>
  <si>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</si>
  <si>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</si>
  <si>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</si>
  <si>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</si>
  <si>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</si>
  <si>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</si>
  <si>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</si>
  <si>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</si>
  <si>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</si>
  <si>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</si>
  <si>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</si>
  <si>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</si>
  <si>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</si>
  <si>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</si>
  <si>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</si>
  <si>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</si>
  <si>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</si>
  <si>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</si>
  <si>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</si>
  <si>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</si>
  <si>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</si>
  <si>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</si>
  <si>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</si>
  <si>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</si>
  <si>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</si>
  <si>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</si>
  <si>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</si>
  <si>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</si>
  <si>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</si>
  <si>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</si>
  <si>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</si>
  <si>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</si>
  <si>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</si>
  <si>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</si>
  <si>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</si>
  <si>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</si>
  <si>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</si>
  <si>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</si>
  <si>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</si>
  <si>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</si>
  <si>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</si>
  <si>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</si>
  <si>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</si>
  <si>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</si>
  <si>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</si>
  <si>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</si>
  <si>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</si>
  <si>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</si>
  <si>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</si>
  <si>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</si>
  <si>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</si>
  <si>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</si>
  <si>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</si>
  <si>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</si>
  <si>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</si>
  <si>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</si>
  <si>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</si>
  <si>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</si>
  <si>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</si>
  <si>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</si>
  <si>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</si>
  <si>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</si>
  <si>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</si>
  <si>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</si>
  <si>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</si>
  <si>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</si>
  <si>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</si>
  <si>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</si>
  <si>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</si>
  <si>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</si>
  <si>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</si>
  <si>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</si>
  <si>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</si>
  <si>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</si>
  <si>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</si>
  <si>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</si>
  <si>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</si>
  <si>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</si>
  <si>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</si>
  <si>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</si>
  <si>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</si>
  <si>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</si>
  <si>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</si>
  <si>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</si>
  <si>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</si>
  <si>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</si>
  <si>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</si>
  <si>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</si>
  <si>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</si>
  <si>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</si>
  <si>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</si>
  <si>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</si>
  <si>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</si>
  <si>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</si>
  <si>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</si>
  <si>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</si>
  <si>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</si>
  <si>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</si>
  <si>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</si>
  <si>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</si>
  <si>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</si>
  <si>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</si>
  <si>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</si>
  <si>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</si>
  <si>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</si>
  <si>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</si>
  <si>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</si>
  <si>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</si>
  <si>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</si>
  <si>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</si>
  <si>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</si>
  <si>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</si>
  <si>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</si>
  <si>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</si>
  <si>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</si>
  <si>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</si>
  <si>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</si>
  <si>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</si>
  <si>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</si>
  <si>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</si>
  <si>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</si>
  <si>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</si>
  <si>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</si>
  <si>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</si>
  <si>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</si>
  <si>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</si>
  <si>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</si>
  <si>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</si>
  <si>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</si>
  <si>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</si>
  <si>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</si>
  <si>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</si>
  <si>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</si>
  <si>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</si>
  <si>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</si>
  <si>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</si>
  <si>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</si>
  <si>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</si>
  <si>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</si>
  <si>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</si>
  <si>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</si>
  <si>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</si>
  <si>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</si>
  <si>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</si>
  <si>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</si>
  <si>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</si>
  <si>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</si>
  <si>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</si>
  <si>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</si>
  <si>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</si>
  <si>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</si>
  <si>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</si>
  <si>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</si>
  <si>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</si>
  <si>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</si>
  <si>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</si>
  <si>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</si>
  <si>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</si>
  <si>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</si>
  <si>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</si>
  <si>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</si>
  <si>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</si>
  <si>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</si>
  <si>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</si>
  <si>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</si>
  <si>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</si>
  <si>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</si>
  <si>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</si>
  <si>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</si>
  <si>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</si>
  <si>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</si>
  <si>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</si>
  <si>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</si>
  <si>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</si>
  <si>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</si>
  <si>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</si>
  <si>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</si>
  <si>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</si>
  <si>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</si>
  <si>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</si>
  <si>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</si>
  <si>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</si>
  <si>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</si>
  <si>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</si>
  <si>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</si>
  <si>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</si>
  <si>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</si>
  <si>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</si>
  <si>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</si>
  <si>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</si>
  <si>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</si>
  <si>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</si>
  <si>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</si>
  <si>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</si>
  <si>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</si>
  <si>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</si>
  <si>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</si>
  <si>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</si>
  <si>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</si>
  <si>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</si>
  <si>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</si>
  <si>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</si>
  <si>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</si>
  <si>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</si>
  <si>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</si>
  <si>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</si>
  <si>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</si>
  <si>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</si>
  <si>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</si>
  <si>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</si>
  <si>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</si>
  <si>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</si>
  <si>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</si>
  <si>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</si>
  <si>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</si>
  <si>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</si>
  <si>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</si>
  <si>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</si>
  <si>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</si>
  <si>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</si>
  <si>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</si>
  <si>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</si>
  <si>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</si>
  <si>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</si>
  <si>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</si>
  <si>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</si>
  <si>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</si>
  <si>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</si>
  <si>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</si>
  <si>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</si>
  <si>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</si>
  <si>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</si>
  <si>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</si>
  <si>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</si>
  <si>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</si>
  <si>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</si>
  <si>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</si>
  <si>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</si>
  <si>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</si>
  <si>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</si>
  <si>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</si>
  <si>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</si>
  <si>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</si>
  <si>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</si>
  <si>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</si>
  <si>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</si>
  <si>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</si>
  <si>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</si>
  <si>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</si>
  <si>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</si>
  <si>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</si>
  <si>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</si>
  <si>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</si>
  <si>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</si>
  <si>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</si>
  <si>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</si>
  <si>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</si>
  <si>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</si>
  <si>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</si>
  <si>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</si>
  <si>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</si>
  <si>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</si>
  <si>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</si>
  <si>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</si>
  <si>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</si>
  <si>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</si>
  <si>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</si>
  <si>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</si>
  <si>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</si>
  <si>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</si>
  <si>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</si>
  <si>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</si>
  <si>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</si>
  <si>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</si>
  <si>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</si>
  <si>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</si>
  <si>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</si>
  <si>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</si>
  <si>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</si>
  <si>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</si>
  <si>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</si>
  <si>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</si>
  <si>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</si>
  <si>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</si>
  <si>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</si>
  <si>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</si>
  <si>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</si>
  <si>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</si>
  <si>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</si>
  <si>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</si>
  <si>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</si>
  <si>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</si>
  <si>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</si>
  <si>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</si>
  <si>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</si>
  <si>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</si>
  <si>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</si>
  <si>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</si>
  <si>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</si>
  <si>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</si>
  <si>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</si>
  <si>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</si>
  <si>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</si>
  <si>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</si>
  <si>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</si>
  <si>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</si>
  <si>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</si>
  <si>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</si>
  <si>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</si>
  <si>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</si>
  <si>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</si>
  <si>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</si>
  <si>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</si>
  <si>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</si>
  <si>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</si>
  <si>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</si>
  <si>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</si>
  <si>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</si>
  <si>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</si>
  <si>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</si>
  <si>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</si>
  <si>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</si>
  <si>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</si>
  <si>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</si>
  <si>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</si>
  <si>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</si>
  <si>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</si>
  <si>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</si>
  <si>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</si>
  <si>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</si>
  <si>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</si>
  <si>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</si>
  <si>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</si>
  <si>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</si>
  <si>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</si>
  <si>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</si>
  <si>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</si>
  <si>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</si>
  <si>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</si>
  <si>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</si>
  <si>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</si>
  <si>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</si>
  <si>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</si>
  <si>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</si>
  <si>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</si>
  <si>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</si>
  <si>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</si>
  <si>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</si>
  <si>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</si>
  <si>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</si>
  <si>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</si>
  <si>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</si>
  <si>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</si>
  <si>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</si>
  <si>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</si>
  <si>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</si>
  <si>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</si>
  <si>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</si>
  <si>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</si>
  <si>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</si>
  <si>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</si>
  <si>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</si>
  <si>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</si>
  <si>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</si>
  <si>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</si>
  <si>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</si>
  <si>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</si>
  <si>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</si>
  <si>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</si>
  <si>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</si>
  <si>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</si>
  <si>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</si>
  <si>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</si>
  <si>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</si>
  <si>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</si>
  <si>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</si>
  <si>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</si>
  <si>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</si>
  <si>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</si>
  <si>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</si>
  <si>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</si>
  <si>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</si>
  <si>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</si>
  <si>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</si>
  <si>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</si>
  <si>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</si>
  <si>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</si>
  <si>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</si>
  <si>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</si>
  <si>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</si>
  <si>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</si>
  <si>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</si>
  <si>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</si>
  <si>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</si>
  <si>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</si>
  <si>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</si>
  <si>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</si>
  <si>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</si>
  <si>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</si>
  <si>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</si>
  <si>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</si>
  <si>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</si>
  <si>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</si>
  <si>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</si>
  <si>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</si>
  <si>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</si>
  <si>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</si>
  <si>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</si>
  <si>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</si>
  <si>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</si>
  <si>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</si>
  <si>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</si>
  <si>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</si>
  <si>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</si>
  <si>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</si>
  <si>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</si>
  <si>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</si>
  <si>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</si>
  <si>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</si>
  <si>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</si>
  <si>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</si>
  <si>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</si>
  <si>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</si>
  <si>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</si>
  <si>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</si>
  <si>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</si>
  <si>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</si>
  <si>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</si>
  <si>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</si>
  <si>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</si>
  <si>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</si>
  <si>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</si>
  <si>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</si>
  <si>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</si>
  <si>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</si>
  <si>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</si>
  <si>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</si>
  <si>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</si>
  <si>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</si>
  <si>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</si>
  <si>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</si>
  <si>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</si>
  <si>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</si>
  <si>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</si>
  <si>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</si>
  <si>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</si>
  <si>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</si>
  <si>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</si>
  <si>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</si>
  <si>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</si>
  <si>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</si>
  <si>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</si>
  <si>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</si>
  <si>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</si>
  <si>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</si>
  <si>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</si>
  <si>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</si>
  <si>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</si>
  <si>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</si>
  <si>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</si>
  <si>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</si>
  <si>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</si>
  <si>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</si>
  <si>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</si>
  <si>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</si>
  <si>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</si>
  <si>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</si>
  <si>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</si>
  <si>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</si>
  <si>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</si>
  <si>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</si>
  <si>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</si>
  <si>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</si>
  <si>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</si>
  <si>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</si>
  <si>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</si>
  <si>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</si>
  <si>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</si>
  <si>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</si>
  <si>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</si>
  <si>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</si>
  <si>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</si>
  <si>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</si>
  <si>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</si>
  <si>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</si>
  <si>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</si>
  <si>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</si>
  <si>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</si>
  <si>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</si>
  <si>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</si>
  <si>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</si>
  <si>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</si>
  <si>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</si>
  <si>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</si>
  <si>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</si>
  <si>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</si>
  <si>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</si>
  <si>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</si>
  <si>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</si>
  <si>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</si>
  <si>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</si>
  <si>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</si>
  <si>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</si>
  <si>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</si>
  <si>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</si>
  <si>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</si>
  <si>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</si>
  <si>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</si>
  <si>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</si>
  <si>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</si>
  <si>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</si>
  <si>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</si>
  <si>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</si>
  <si>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</si>
  <si>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</si>
  <si>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</si>
  <si>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</si>
  <si>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</si>
  <si>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</si>
  <si>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</si>
  <si>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</si>
  <si>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</si>
  <si>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</si>
  <si>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</si>
  <si>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</si>
  <si>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</si>
  <si>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</si>
  <si>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</si>
  <si>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</si>
  <si>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</si>
  <si>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</si>
  <si>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</si>
  <si>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</si>
  <si>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</si>
  <si>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</si>
  <si>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</si>
  <si>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</si>
  <si>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</si>
  <si>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</si>
  <si>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</si>
  <si>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</si>
  <si>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</si>
  <si>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</si>
  <si>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</si>
  <si>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</si>
  <si>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</si>
  <si>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</si>
  <si>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</si>
  <si>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</si>
  <si>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</si>
  <si>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</si>
  <si>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</si>
  <si>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</si>
  <si>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</si>
  <si>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</si>
  <si>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</si>
  <si>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</si>
  <si>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</si>
  <si>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</si>
  <si>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</si>
  <si>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</si>
  <si>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</si>
  <si>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</si>
  <si>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</si>
  <si>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</si>
  <si>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</si>
  <si>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</si>
  <si>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</si>
  <si>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</si>
  <si>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</si>
  <si>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</si>
  <si>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</si>
  <si>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</si>
  <si>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</si>
  <si>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</si>
  <si>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</si>
  <si>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</si>
  <si>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</si>
  <si>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</si>
  <si>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</si>
  <si>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</si>
  <si>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</si>
  <si>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</si>
  <si>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</si>
  <si>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</si>
  <si>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</si>
  <si>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</si>
  <si>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</si>
  <si>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</si>
  <si>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</si>
  <si>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</si>
  <si>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</si>
  <si>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</si>
  <si>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</si>
  <si>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</si>
  <si>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</si>
  <si>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</si>
  <si>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</si>
  <si>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</si>
  <si>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</si>
  <si>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</si>
  <si>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</si>
  <si>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</si>
  <si>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</si>
  <si>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</si>
  <si>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</si>
  <si>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</si>
  <si>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</si>
  <si>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</si>
  <si>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</si>
  <si>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</si>
  <si>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</si>
  <si>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</si>
  <si>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</si>
  <si>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</si>
  <si>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</si>
  <si>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</si>
  <si>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</si>
  <si>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</si>
  <si>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</si>
  <si>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</si>
  <si>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</si>
  <si>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</si>
  <si>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</si>
  <si>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</si>
  <si>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</si>
  <si>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</si>
  <si>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</si>
  <si>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</si>
  <si>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</si>
  <si>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</si>
  <si>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</si>
  <si>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</si>
  <si>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</si>
  <si>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</si>
  <si>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</si>
  <si>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</si>
  <si>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</si>
  <si>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</si>
  <si>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</si>
  <si>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</si>
  <si>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</si>
  <si>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</si>
  <si>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</si>
  <si>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</si>
  <si>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</si>
  <si>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</si>
  <si>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</si>
  <si>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</si>
  <si>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</si>
  <si>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</si>
  <si>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</si>
  <si>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</si>
  <si>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</si>
  <si>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</si>
  <si>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</si>
  <si>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</si>
  <si>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</si>
  <si>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</si>
  <si>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</si>
  <si>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</si>
  <si>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</si>
  <si>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</si>
  <si>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</si>
  <si>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</si>
  <si>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</si>
  <si>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</si>
  <si>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</si>
  <si>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</si>
  <si>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</si>
  <si>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</si>
  <si>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</si>
  <si>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</si>
  <si>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</si>
  <si>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</si>
  <si>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</si>
  <si>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</si>
  <si>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</si>
  <si>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</si>
  <si>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</si>
  <si>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</si>
  <si>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</si>
  <si>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</si>
  <si>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</si>
  <si>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</si>
  <si>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</si>
  <si>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</si>
  <si>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</si>
  <si>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</si>
  <si>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</si>
  <si>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</si>
  <si>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</si>
  <si>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</si>
  <si>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</si>
  <si>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</si>
  <si>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</si>
  <si>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</si>
  <si>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</si>
  <si>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</si>
  <si>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</si>
  <si>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</si>
  <si>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</si>
  <si>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</si>
  <si>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</si>
  <si>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</si>
  <si>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</si>
  <si>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</si>
  <si>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</si>
  <si>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</si>
  <si>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</si>
  <si>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</si>
  <si>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</si>
  <si>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</si>
  <si>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</si>
  <si>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</si>
  <si>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</si>
  <si>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</si>
  <si>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</si>
  <si>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</si>
  <si>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</si>
  <si>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</si>
  <si>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</si>
  <si>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</si>
  <si>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</si>
  <si>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</si>
  <si>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</si>
  <si>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</si>
  <si>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</si>
  <si>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</si>
  <si>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</si>
  <si>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</si>
  <si>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</si>
  <si>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</si>
  <si>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</si>
  <si>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</si>
  <si>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</si>
  <si>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</si>
  <si>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</si>
  <si>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</si>
  <si>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</si>
  <si>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</si>
  <si>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</si>
  <si>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</si>
  <si>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</si>
  <si>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</si>
  <si>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</si>
  <si>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</si>
  <si>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</si>
  <si>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</si>
  <si>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</si>
  <si>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</si>
  <si>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</si>
  <si>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</si>
  <si>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</si>
  <si>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</si>
  <si>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</si>
  <si>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</si>
  <si>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</si>
  <si>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</si>
  <si>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</si>
  <si>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</si>
  <si>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</si>
  <si>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</si>
  <si>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</si>
  <si>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</si>
  <si>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</si>
  <si>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</si>
  <si>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</si>
  <si>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</si>
  <si>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</si>
  <si>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</si>
  <si>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</si>
  <si>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</si>
  <si>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</si>
  <si>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</si>
  <si>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</si>
  <si>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</si>
  <si>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</si>
  <si>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</si>
  <si>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</si>
  <si>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</si>
  <si>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</si>
  <si>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</si>
  <si>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</si>
  <si>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</si>
  <si>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</si>
  <si>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</si>
  <si>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</si>
  <si>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</si>
  <si>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</si>
  <si>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</si>
  <si>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</si>
  <si>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</si>
  <si>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</si>
  <si>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</si>
  <si>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</si>
  <si>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</si>
  <si>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</si>
  <si>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</si>
  <si>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</si>
  <si>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</si>
  <si>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</si>
  <si>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</si>
  <si>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</si>
  <si>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</si>
  <si>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</si>
  <si>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</si>
  <si>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</si>
  <si>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</si>
  <si>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</si>
  <si>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</si>
  <si>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</si>
  <si>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</si>
  <si>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</si>
  <si>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</si>
  <si>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</si>
  <si>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</si>
  <si>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</si>
  <si>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</si>
  <si>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</si>
  <si>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</si>
  <si>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</si>
  <si>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</si>
  <si>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</si>
  <si>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</si>
  <si>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</si>
  <si>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</si>
  <si>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</si>
  <si>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</si>
  <si>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</si>
  <si>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</si>
  <si>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</si>
  <si>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</si>
  <si>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</si>
  <si>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</si>
  <si>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</si>
  <si>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</si>
  <si>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</si>
  <si>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</si>
  <si>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</si>
  <si>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</si>
  <si>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</si>
  <si>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</si>
  <si>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</si>
  <si>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</si>
  <si>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</si>
  <si>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</si>
  <si>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</si>
  <si>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</si>
  <si>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</si>
  <si>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</si>
  <si>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</si>
  <si>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</si>
  <si>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</si>
  <si>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</si>
  <si>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</si>
  <si>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</si>
  <si>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</si>
  <si>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</si>
  <si>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</si>
  <si>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</si>
  <si>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</si>
  <si>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</si>
  <si>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</si>
  <si>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</si>
  <si>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</si>
  <si>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</si>
  <si>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</si>
  <si>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</si>
  <si>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</si>
  <si>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</si>
  <si>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</si>
  <si>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</si>
  <si>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</si>
  <si>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</si>
  <si>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</si>
  <si>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</si>
  <si>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</si>
  <si>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</si>
  <si>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</si>
  <si>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</si>
  <si>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</si>
  <si>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</si>
  <si>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</si>
  <si>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</si>
  <si>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</si>
  <si>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</si>
  <si>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</si>
  <si>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</si>
  <si>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</si>
  <si>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</si>
  <si>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</si>
  <si>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</si>
  <si>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</si>
  <si>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</si>
  <si>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</si>
  <si>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</si>
  <si>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</si>
  <si>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</si>
  <si>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</si>
  <si>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</si>
  <si>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</si>
  <si>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</si>
  <si>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</si>
  <si>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</si>
  <si>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</si>
  <si>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</si>
  <si>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</si>
  <si>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</si>
  <si>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</si>
  <si>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</si>
  <si>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</si>
  <si>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</si>
  <si>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</si>
  <si>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</si>
  <si>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</si>
  <si>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</si>
  <si>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</si>
  <si>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</si>
  <si>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</si>
  <si>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</si>
  <si>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</si>
  <si>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</si>
  <si>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</si>
  <si>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</si>
  <si>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</si>
  <si>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</si>
  <si>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</si>
  <si>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</si>
  <si>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</si>
  <si>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</si>
  <si>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</si>
  <si>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</si>
  <si>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</si>
  <si>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</si>
  <si>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</si>
  <si>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</si>
  <si>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</si>
  <si>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</si>
  <si>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</si>
  <si>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</si>
  <si>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</si>
  <si>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</si>
  <si>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</si>
  <si>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</si>
  <si>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</si>
  <si>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</si>
  <si>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</si>
  <si>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</si>
  <si>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</si>
  <si>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</si>
  <si>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</si>
  <si>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</si>
  <si>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</si>
  <si>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</si>
  <si>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</si>
  <si>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</si>
  <si>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</si>
  <si>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</si>
  <si>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</si>
  <si>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</si>
  <si>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</si>
  <si>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</si>
  <si>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</si>
  <si>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</si>
  <si>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</si>
  <si>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</si>
  <si>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</si>
  <si>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</si>
  <si>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</si>
  <si>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</si>
  <si>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</si>
  <si>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</si>
  <si>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</si>
  <si>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</si>
  <si>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</si>
  <si>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</si>
  <si>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</si>
  <si>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</si>
  <si>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</si>
  <si>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</si>
  <si>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</si>
  <si>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</si>
  <si>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</si>
  <si>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</si>
  <si>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</si>
  <si>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</si>
  <si>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</si>
  <si>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</si>
  <si>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</si>
  <si>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</si>
  <si>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</si>
  <si>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</si>
  <si>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</si>
  <si>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</si>
  <si>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</si>
  <si>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</si>
  <si>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</si>
  <si>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</si>
  <si>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</si>
  <si>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</si>
  <si>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</si>
  <si>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</si>
  <si>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</si>
  <si>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</si>
  <si>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</si>
  <si>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</si>
  <si>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</si>
  <si>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</si>
  <si>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</si>
  <si>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</si>
  <si>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</si>
  <si>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</si>
  <si>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</si>
  <si>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</si>
  <si>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</si>
  <si>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</si>
  <si>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</si>
  <si>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</si>
  <si>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</si>
  <si>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</si>
  <si>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</si>
  <si>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</si>
  <si>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</si>
  <si>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</si>
  <si>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</si>
  <si>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</si>
  <si>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</si>
  <si>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</si>
  <si>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</si>
  <si>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</si>
  <si>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</si>
  <si>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</si>
  <si>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</si>
  <si>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</si>
  <si>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</si>
  <si>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</si>
  <si>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</si>
  <si>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</si>
  <si>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</si>
  <si>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</si>
  <si>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</si>
  <si>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</si>
  <si>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</si>
  <si>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</si>
  <si>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</si>
  <si>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</si>
  <si>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</si>
  <si>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</si>
  <si>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</si>
  <si>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</si>
  <si>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</si>
  <si>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</si>
  <si>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</si>
  <si>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</si>
  <si>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</si>
  <si>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</si>
  <si>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</si>
  <si>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</si>
  <si>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</si>
  <si>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</si>
  <si>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</si>
  <si>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</si>
  <si>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</si>
  <si>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</si>
  <si>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</si>
  <si>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</si>
  <si>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</si>
  <si>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</si>
  <si>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</si>
  <si>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</si>
  <si>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</si>
  <si>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</si>
  <si>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</si>
  <si>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</si>
  <si>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</si>
  <si>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</si>
  <si>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</si>
  <si>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</si>
  <si>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</si>
  <si>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</si>
  <si>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</si>
  <si>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</si>
  <si>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</si>
  <si>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</si>
  <si>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</si>
  <si>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</si>
  <si>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</si>
  <si>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</si>
  <si>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</si>
  <si>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</si>
  <si>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</si>
  <si>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</si>
  <si>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</si>
  <si>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</si>
  <si>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</si>
  <si>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</si>
  <si>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</si>
  <si>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</si>
  <si>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</si>
  <si>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</si>
  <si>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</si>
  <si>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</si>
  <si>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</si>
  <si>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</si>
  <si>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</si>
  <si>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</si>
  <si>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</si>
  <si>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</si>
  <si>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</si>
  <si>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</si>
  <si>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</si>
  <si>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</si>
  <si>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</si>
  <si>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</si>
  <si>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</si>
  <si>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</si>
  <si>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</si>
  <si>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</si>
  <si>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</si>
  <si>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</si>
  <si>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</si>
  <si>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</si>
  <si>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</si>
  <si>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</si>
  <si>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</si>
  <si>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</si>
  <si>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</si>
  <si>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</si>
  <si>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</si>
  <si>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</si>
  <si>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</si>
  <si>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</si>
  <si>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</si>
  <si>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</si>
  <si>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</si>
  <si>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</si>
  <si>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</si>
  <si>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</si>
  <si>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</si>
  <si>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</si>
  <si>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</si>
  <si>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</si>
  <si>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</si>
  <si>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</si>
  <si>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</si>
  <si>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</si>
  <si>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</si>
  <si>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</si>
  <si>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</si>
  <si>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</si>
  <si>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</si>
  <si>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</si>
  <si>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</si>
  <si>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</si>
  <si>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</si>
  <si>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</si>
  <si>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</si>
  <si>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</si>
  <si>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</si>
  <si>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</si>
  <si>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</si>
  <si>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</si>
  <si>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</si>
  <si>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</si>
  <si>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</si>
  <si>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</si>
  <si>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</si>
  <si>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</si>
  <si>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</si>
  <si>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</si>
  <si>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</si>
  <si>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</si>
  <si>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</si>
  <si>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</si>
  <si>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</si>
  <si>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</si>
  <si>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</si>
  <si>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</si>
  <si>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</si>
  <si>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</si>
  <si>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</si>
  <si>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</si>
  <si>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</si>
  <si>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</si>
  <si>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</si>
  <si>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</si>
  <si>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</si>
  <si>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</si>
  <si>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</si>
  <si>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</si>
  <si>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</si>
  <si>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</si>
  <si>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</si>
  <si>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</si>
  <si>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</si>
  <si>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</si>
  <si>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</si>
  <si>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</si>
  <si>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</si>
  <si>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</si>
  <si>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</si>
  <si>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</si>
  <si>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</si>
  <si>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</si>
  <si>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</si>
  <si>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</si>
  <si>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</si>
  <si>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</si>
  <si>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</si>
  <si>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</si>
  <si>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</si>
  <si>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</si>
  <si>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</si>
  <si>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</si>
  <si>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</si>
  <si>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</si>
  <si>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</si>
  <si>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</si>
  <si>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</si>
  <si>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</si>
  <si>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</si>
  <si>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</si>
  <si>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</si>
  <si>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</si>
  <si>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</si>
  <si>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</si>
  <si>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</si>
  <si>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</si>
  <si>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</si>
  <si>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</si>
  <si>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</si>
  <si>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</si>
  <si>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</si>
  <si>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</si>
  <si>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</si>
  <si>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</si>
  <si>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</si>
  <si>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</si>
  <si>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</si>
  <si>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</si>
  <si>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</si>
  <si>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</si>
  <si>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</si>
  <si>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</si>
  <si>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</si>
  <si>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</si>
  <si>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</si>
  <si>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</si>
  <si>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</si>
  <si>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</si>
  <si>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</si>
  <si>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</si>
  <si>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</si>
  <si>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</si>
  <si>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</si>
  <si>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</si>
  <si>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</si>
  <si>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</si>
  <si>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</si>
  <si>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</si>
  <si>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</si>
  <si>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</si>
  <si>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</si>
  <si>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</si>
  <si>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</si>
  <si>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</si>
  <si>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</si>
  <si>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</si>
  <si>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</si>
  <si>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</si>
  <si>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</si>
  <si>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</si>
  <si>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</si>
  <si>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</si>
  <si>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</si>
  <si>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</si>
  <si>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</si>
  <si>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</si>
  <si>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</si>
  <si>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</si>
  <si>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</si>
  <si>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</si>
  <si>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</si>
  <si>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</si>
  <si>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</si>
  <si>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</si>
  <si>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</si>
  <si>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</si>
  <si>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</si>
  <si>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</si>
  <si>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</si>
  <si>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</si>
  <si>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</si>
  <si>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</si>
  <si>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</si>
  <si>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</si>
  <si>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</si>
  <si>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</si>
  <si>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</si>
  <si>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</si>
  <si>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</si>
  <si>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</si>
  <si>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</si>
  <si>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</si>
  <si>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</si>
  <si>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</si>
  <si>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</si>
  <si>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</si>
  <si>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</si>
  <si>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</si>
  <si>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</si>
  <si>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</si>
  <si>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</si>
  <si>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</si>
  <si>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</si>
  <si>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</si>
  <si>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</si>
  <si>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</si>
  <si>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</si>
  <si>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</si>
  <si>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</si>
  <si>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</si>
  <si>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</si>
  <si>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</si>
  <si>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</si>
  <si>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</si>
  <si>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</si>
  <si>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</si>
  <si>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</si>
  <si>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</si>
  <si>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</si>
  <si>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</si>
  <si>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</si>
  <si>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</si>
  <si>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</si>
  <si>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</si>
  <si>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</si>
  <si>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</si>
  <si>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</si>
  <si>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</si>
  <si>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</si>
  <si>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</si>
  <si>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</si>
  <si>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</si>
  <si>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</si>
  <si>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</si>
  <si>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</si>
  <si>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</si>
  <si>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</si>
  <si>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</si>
  <si>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</si>
  <si>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</si>
  <si>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</si>
  <si>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</si>
  <si>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</si>
  <si>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</si>
  <si>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</si>
  <si>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</si>
  <si>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</si>
  <si>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</si>
  <si>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</si>
  <si>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</si>
  <si>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</si>
  <si>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</si>
  <si>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</si>
  <si>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</si>
  <si>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</si>
  <si>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</si>
  <si>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</si>
  <si>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</si>
  <si>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</si>
  <si>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</si>
  <si>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</si>
  <si>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</si>
  <si>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</si>
  <si>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</si>
  <si>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</si>
  <si>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</si>
  <si>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</si>
  <si>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</si>
  <si>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</si>
  <si>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</si>
  <si>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</si>
  <si>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</si>
  <si>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</si>
  <si>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</si>
  <si>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</si>
  <si>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</si>
  <si>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</si>
  <si>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</si>
  <si>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</si>
  <si>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</si>
  <si>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</si>
  <si>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</si>
  <si>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</si>
  <si>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</si>
  <si>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</si>
  <si>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</si>
  <si>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</si>
  <si>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</si>
  <si>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</si>
  <si>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</si>
  <si>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</si>
  <si>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</si>
  <si>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</si>
  <si>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</si>
  <si>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</si>
  <si>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</si>
  <si>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</si>
  <si>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</si>
  <si>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</si>
  <si>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</si>
  <si>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</si>
  <si>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</si>
  <si>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</si>
  <si>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</si>
  <si>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</si>
  <si>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</si>
  <si>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</si>
  <si>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</si>
  <si>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</si>
  <si>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</si>
  <si>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</si>
  <si>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</si>
  <si>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</si>
  <si>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</si>
  <si>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</si>
  <si>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</si>
  <si>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</si>
  <si>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</si>
  <si>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</si>
  <si>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</si>
  <si>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</si>
  <si>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</si>
  <si>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</si>
  <si>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</si>
  <si>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</si>
  <si>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</si>
  <si>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</si>
  <si>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</si>
  <si>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</si>
  <si>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</si>
  <si>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</si>
  <si>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</si>
  <si>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</si>
  <si>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</si>
  <si>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</si>
  <si>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</si>
  <si>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</si>
  <si>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</si>
  <si>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</si>
  <si>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</si>
  <si>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</si>
  <si>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</si>
  <si>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</si>
  <si>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</si>
  <si>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</si>
  <si>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</si>
  <si>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</si>
  <si>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</si>
  <si>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</si>
  <si>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</si>
  <si>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</si>
  <si>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</si>
  <si>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</si>
  <si>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</si>
  <si>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</si>
  <si>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</si>
  <si>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</si>
  <si>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</si>
  <si>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</si>
  <si>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</si>
  <si>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</si>
  <si>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</si>
  <si>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</si>
  <si>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</si>
  <si>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</si>
  <si>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</si>
  <si>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</si>
  <si>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</si>
  <si>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</si>
  <si>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</si>
  <si>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</si>
  <si>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</si>
  <si>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</si>
  <si>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</si>
  <si>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</si>
  <si>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</si>
  <si>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</si>
  <si>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</si>
  <si>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</si>
  <si>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</si>
  <si>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</si>
  <si>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</si>
  <si>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</si>
  <si>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</si>
  <si>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</si>
  <si>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</si>
  <si>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</si>
  <si>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</si>
  <si>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</si>
  <si>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</si>
  <si>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</si>
  <si>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</si>
  <si>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</si>
  <si>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</si>
  <si>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</si>
  <si>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</si>
  <si>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</si>
  <si>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</si>
  <si>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</si>
  <si>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</si>
  <si>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</si>
  <si>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</si>
  <si>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</si>
  <si>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</si>
  <si>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</si>
  <si>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</si>
  <si>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</si>
  <si>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</si>
  <si>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</si>
  <si>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</si>
  <si>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</si>
  <si>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</si>
  <si>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</si>
  <si>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</si>
  <si>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</si>
  <si>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</si>
  <si>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</si>
  <si>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</si>
  <si>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</si>
  <si>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</si>
  <si>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</si>
  <si>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</si>
  <si>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</si>
  <si>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</si>
  <si>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</si>
  <si>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</si>
  <si>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</si>
  <si>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</si>
  <si>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</si>
  <si>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</si>
  <si>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</si>
  <si>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</si>
  <si>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</si>
  <si>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</si>
  <si>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</si>
  <si>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</si>
  <si>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</si>
  <si>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</si>
  <si>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</si>
  <si>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</si>
  <si>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</si>
  <si>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</si>
  <si>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</si>
  <si>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</si>
  <si>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</si>
  <si>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</si>
  <si>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</si>
  <si>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</si>
  <si>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</si>
  <si>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</si>
  <si>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</si>
  <si>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</si>
  <si>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</si>
  <si>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</si>
  <si>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</si>
  <si>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</si>
  <si>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</si>
  <si>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</si>
  <si>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</si>
  <si>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</si>
  <si>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</si>
  <si>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</si>
  <si>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</si>
  <si>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</si>
  <si>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</si>
  <si>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</si>
  <si>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</si>
  <si>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</si>
  <si>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</si>
  <si>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</si>
  <si>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</si>
  <si>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</si>
  <si>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</si>
  <si>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</si>
  <si>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</si>
  <si>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</si>
  <si>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</si>
  <si>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</si>
  <si>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</si>
  <si>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</si>
  <si>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</si>
  <si>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</si>
  <si>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</si>
  <si>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</si>
  <si>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</si>
  <si>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</si>
  <si>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</si>
  <si>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</si>
  <si>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</si>
  <si>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</si>
  <si>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</si>
  <si>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</si>
  <si>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</si>
  <si>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</si>
  <si>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</si>
  <si>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</si>
  <si>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</si>
  <si>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</si>
  <si>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</si>
  <si>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</si>
  <si>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</si>
  <si>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</si>
  <si>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</si>
  <si>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</si>
  <si>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</si>
  <si>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</si>
  <si>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</si>
  <si>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</si>
  <si>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</si>
  <si>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</si>
  <si>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</si>
  <si>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</si>
  <si>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</si>
  <si>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</si>
  <si>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</si>
  <si>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</si>
  <si>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</si>
  <si>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</si>
  <si>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</si>
  <si>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</si>
  <si>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</si>
  <si>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</si>
  <si>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</si>
  <si>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</si>
  <si>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</si>
  <si>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</si>
  <si>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</si>
  <si>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</si>
  <si>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</si>
  <si>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</si>
  <si>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</si>
  <si>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</si>
  <si>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</si>
  <si>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</si>
  <si>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</si>
  <si>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</si>
  <si>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</si>
  <si>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</si>
  <si>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</si>
  <si>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</si>
  <si>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</si>
  <si>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</si>
  <si>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</si>
  <si>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</si>
  <si>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</si>
  <si>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</si>
  <si>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</si>
  <si>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</si>
  <si>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</si>
  <si>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</si>
  <si>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</si>
  <si>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</si>
  <si>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</si>
  <si>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</si>
  <si>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</si>
  <si>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</si>
  <si>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</si>
  <si>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</si>
  <si>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</si>
  <si>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</si>
  <si>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</si>
  <si>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</si>
  <si>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</si>
  <si>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</si>
  <si>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</si>
  <si>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</si>
  <si>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</si>
  <si>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</si>
  <si>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</si>
  <si>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</si>
  <si>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</si>
  <si>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</si>
  <si>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</si>
  <si>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</si>
  <si>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</si>
  <si>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</si>
  <si>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</si>
  <si>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</si>
  <si>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</si>
  <si>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</si>
  <si>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</si>
  <si>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</si>
  <si>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</si>
  <si>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</si>
  <si>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</si>
  <si>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</si>
  <si>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</si>
  <si>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</si>
  <si>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</si>
  <si>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</si>
  <si>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</si>
  <si>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</si>
  <si>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</si>
  <si>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</si>
  <si>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</si>
  <si>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</si>
  <si>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</si>
  <si>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</si>
  <si>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</si>
  <si>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</si>
  <si>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</si>
  <si>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</si>
  <si>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</si>
  <si>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</si>
  <si>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</si>
  <si>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</si>
  <si>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</si>
  <si>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</si>
  <si>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</si>
  <si>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</si>
  <si>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</si>
  <si>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</si>
  <si>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</si>
  <si>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</si>
  <si>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</si>
  <si>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</si>
  <si>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</si>
  <si>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</si>
  <si>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</si>
  <si>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</si>
  <si>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</si>
  <si>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</si>
  <si>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</si>
  <si>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</si>
  <si>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</si>
  <si>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</si>
  <si>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</si>
  <si>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</si>
  <si>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</si>
  <si>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</si>
  <si>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</si>
  <si>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</si>
  <si>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</si>
  <si>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</si>
  <si>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</si>
  <si>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</si>
  <si>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</si>
  <si>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</si>
  <si>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</si>
  <si>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</si>
  <si>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</si>
  <si>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</si>
  <si>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</si>
  <si>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</si>
  <si>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</si>
  <si>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</si>
  <si>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</si>
  <si>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</si>
  <si>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</si>
  <si>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</si>
  <si>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</si>
  <si>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</si>
  <si>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</si>
  <si>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</si>
  <si>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</si>
  <si>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</si>
  <si>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</si>
  <si>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</si>
  <si>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</si>
  <si>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</si>
  <si>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</si>
  <si>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</si>
  <si>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</si>
  <si>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</si>
  <si>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</si>
  <si>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</si>
  <si>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</si>
  <si>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</si>
  <si>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</si>
  <si>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</si>
  <si>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</si>
  <si>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</si>
  <si>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</si>
  <si>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</si>
  <si>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</si>
  <si>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</si>
  <si>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</si>
  <si>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</si>
  <si>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</si>
  <si>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</si>
  <si>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</si>
  <si>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</si>
  <si>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</si>
  <si>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</si>
  <si>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</si>
  <si>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</si>
  <si>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</si>
  <si>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</si>
  <si>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</si>
  <si>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</si>
  <si>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</si>
  <si>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</si>
  <si>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</si>
  <si>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</si>
  <si>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</si>
  <si>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</si>
  <si>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</si>
  <si>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</si>
  <si>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</si>
  <si>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</si>
  <si>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</si>
  <si>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</si>
  <si>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</si>
  <si>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</si>
  <si>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</si>
  <si>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</si>
  <si>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</si>
  <si>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</si>
  <si>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</si>
  <si>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</si>
  <si>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</si>
  <si>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</si>
  <si>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</si>
  <si>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</si>
  <si>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</si>
  <si>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</si>
  <si>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</si>
  <si>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</si>
  <si>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</si>
  <si>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</si>
  <si>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</si>
  <si>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</si>
  <si>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</si>
  <si>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</si>
  <si>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</si>
  <si>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</si>
  <si>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</si>
  <si>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</si>
  <si>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</si>
  <si>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</si>
  <si>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</si>
  <si>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</si>
  <si>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</si>
  <si>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</si>
  <si>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</si>
  <si>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</si>
  <si>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</si>
  <si>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</si>
  <si>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</si>
  <si>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</si>
  <si>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</si>
  <si>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</si>
  <si>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</si>
  <si>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</si>
  <si>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</si>
  <si>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</si>
  <si>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</si>
  <si>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</si>
  <si>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</si>
  <si>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</si>
  <si>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</si>
  <si>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</si>
  <si>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</si>
  <si>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</si>
  <si>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</si>
  <si>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</si>
  <si>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</si>
  <si>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</si>
  <si>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</si>
  <si>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</si>
  <si>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</si>
  <si>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</si>
  <si>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</si>
  <si>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</si>
  <si>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</si>
  <si>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</si>
  <si>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</si>
  <si>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</si>
  <si>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</si>
  <si>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</si>
  <si>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</si>
  <si>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</si>
  <si>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</si>
  <si>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</si>
  <si>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</si>
  <si>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</si>
  <si>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</si>
  <si>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</si>
  <si>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</si>
  <si>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</si>
  <si>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</si>
  <si>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</si>
  <si>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</si>
  <si>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</si>
  <si>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</si>
  <si>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</si>
  <si>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</si>
  <si>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</si>
  <si>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</si>
  <si>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</si>
  <si>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</si>
  <si>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</si>
  <si>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</si>
  <si>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</si>
  <si>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</si>
  <si>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</si>
  <si>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</si>
  <si>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</si>
  <si>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</si>
  <si>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</si>
  <si>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</si>
  <si>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</si>
  <si>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</si>
  <si>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</si>
  <si>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</si>
  <si>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</si>
  <si>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</si>
  <si>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</si>
  <si>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</si>
  <si>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</si>
  <si>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</si>
  <si>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</si>
  <si>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</si>
  <si>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</si>
  <si>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</si>
  <si>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</si>
  <si>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</si>
  <si>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</si>
  <si>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</si>
  <si>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</si>
  <si>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</si>
  <si>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</si>
  <si>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</si>
  <si>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</si>
  <si>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</si>
  <si>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</si>
  <si>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</si>
  <si>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</si>
  <si>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</si>
  <si>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</si>
  <si>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</si>
  <si>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</si>
  <si>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</si>
  <si>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</si>
  <si>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</si>
  <si>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</si>
  <si>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</si>
  <si>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</si>
  <si>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</si>
  <si>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</si>
  <si>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</si>
  <si>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</si>
  <si>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</si>
  <si>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</si>
  <si>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</si>
  <si>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</si>
  <si>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</si>
  <si>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</si>
  <si>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</si>
  <si>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</si>
  <si>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</si>
  <si>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</si>
  <si>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</si>
  <si>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</si>
  <si>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</si>
  <si>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</si>
  <si>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</si>
  <si>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</si>
  <si>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</si>
  <si>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</si>
  <si>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</si>
  <si>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</si>
  <si>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</si>
  <si>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</si>
  <si>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</si>
  <si>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</si>
  <si>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</si>
  <si>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</si>
  <si>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</si>
  <si>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</si>
  <si>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</si>
  <si>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</si>
  <si>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</si>
  <si>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</si>
  <si>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</si>
  <si>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</si>
  <si>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</si>
  <si>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</si>
  <si>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</si>
  <si>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</si>
  <si>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</si>
  <si>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</si>
  <si>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</si>
  <si>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</si>
  <si>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</si>
  <si>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</si>
  <si>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</si>
  <si>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</si>
  <si>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</si>
  <si>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</si>
  <si>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</si>
  <si>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</si>
  <si>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</si>
  <si>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</si>
  <si>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</si>
  <si>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</si>
  <si>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</si>
  <si>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</si>
  <si>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</si>
  <si>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</si>
  <si>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</si>
  <si>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</si>
  <si>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</si>
  <si>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</si>
  <si>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</si>
  <si>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</si>
  <si>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</si>
  <si>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</si>
  <si>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</si>
  <si>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</si>
  <si>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</si>
  <si>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</si>
  <si>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</si>
  <si>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</si>
  <si>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</si>
  <si>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</si>
  <si>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</si>
  <si>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</si>
  <si>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</si>
  <si>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</si>
  <si>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</si>
  <si>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</si>
  <si>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</si>
  <si>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</si>
  <si>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</si>
  <si>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</si>
  <si>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</si>
  <si>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</si>
  <si>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</si>
  <si>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</si>
  <si>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</si>
  <si>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</si>
  <si>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</si>
  <si>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</si>
  <si>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</si>
  <si>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</si>
  <si>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</si>
  <si>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</si>
  <si>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</si>
  <si>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</si>
  <si>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</si>
  <si>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</si>
  <si>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</si>
  <si>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</si>
  <si>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</si>
  <si>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</si>
  <si>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</si>
  <si>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</si>
  <si>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</si>
  <si>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</si>
  <si>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</si>
  <si>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</si>
  <si>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</si>
  <si>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</si>
  <si>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</si>
  <si>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</si>
  <si>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</si>
  <si>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</si>
  <si>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</si>
  <si>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</si>
  <si>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</si>
  <si>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</si>
  <si>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</si>
  <si>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</si>
  <si>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</si>
  <si>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</si>
  <si>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</si>
  <si>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</si>
  <si>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</si>
  <si>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</si>
  <si>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</si>
  <si>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</si>
  <si>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</si>
  <si>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</si>
  <si>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</si>
  <si>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</si>
  <si>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</si>
  <si>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</si>
  <si>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</si>
  <si>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</si>
  <si>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</si>
  <si>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</si>
  <si>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</si>
  <si>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</si>
  <si>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</si>
  <si>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</si>
  <si>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</si>
  <si>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</si>
  <si>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</si>
  <si>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</si>
  <si>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</si>
  <si>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</si>
  <si>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</si>
  <si>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</si>
  <si>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</si>
  <si>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</si>
  <si>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</si>
  <si>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</si>
  <si>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</si>
  <si>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</si>
  <si>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</si>
  <si>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</si>
  <si>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</si>
  <si>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</si>
  <si>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</si>
  <si>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</si>
  <si>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</si>
  <si>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</si>
  <si>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</si>
  <si>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</si>
  <si>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</si>
  <si>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</si>
  <si>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</si>
  <si>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</si>
  <si>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</si>
  <si>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</si>
  <si>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</si>
  <si>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</si>
  <si>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</si>
  <si>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</si>
  <si>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</si>
  <si>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</si>
  <si>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</si>
  <si>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</si>
  <si>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</si>
  <si>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</si>
  <si>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</si>
  <si>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</si>
  <si>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</si>
  <si>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</si>
  <si>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</si>
  <si>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</si>
  <si>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</si>
  <si>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</si>
  <si>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</si>
  <si>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</si>
  <si>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</si>
  <si>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</si>
  <si>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</si>
  <si>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</si>
  <si>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</si>
  <si>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</si>
  <si>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</si>
  <si>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</si>
  <si>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</si>
  <si>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</si>
  <si>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</si>
  <si>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</si>
  <si>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</si>
  <si>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</si>
  <si>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</si>
  <si>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</si>
  <si>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</si>
  <si>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</si>
  <si>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</si>
  <si>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</si>
  <si>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</si>
  <si>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</si>
  <si>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</si>
  <si>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</si>
  <si>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</si>
  <si>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</si>
  <si>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</si>
  <si>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</si>
  <si>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</si>
  <si>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</si>
  <si>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</si>
  <si>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</si>
  <si>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</si>
  <si>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</si>
  <si>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</si>
  <si>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</si>
  <si>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</si>
  <si>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</si>
  <si>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</si>
  <si>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</si>
  <si>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</si>
  <si>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</si>
  <si>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</si>
  <si>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</si>
  <si>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</si>
  <si>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</si>
  <si>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</si>
  <si>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</si>
  <si>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</si>
  <si>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</si>
  <si>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</si>
  <si>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</si>
  <si>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</si>
  <si>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</si>
  <si>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</si>
  <si>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</si>
  <si>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</si>
  <si>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</si>
  <si>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</si>
  <si>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</si>
  <si>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</si>
  <si>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</si>
  <si>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</si>
  <si>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</si>
  <si>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</si>
  <si>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</si>
  <si>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</si>
  <si>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</si>
  <si>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</si>
  <si>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</si>
  <si>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</si>
  <si>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</si>
  <si>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</si>
  <si>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</si>
  <si>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</si>
  <si>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</si>
  <si>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</si>
  <si>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</si>
  <si>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</si>
  <si>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</si>
  <si>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</si>
  <si>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</si>
  <si>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</si>
  <si>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</si>
  <si>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</si>
  <si>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</si>
  <si>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</si>
  <si>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</si>
  <si>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</si>
  <si>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</si>
  <si>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</si>
  <si>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</si>
  <si>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</si>
  <si>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</si>
  <si>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</si>
  <si>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</si>
  <si>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</si>
  <si>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</si>
  <si>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</si>
  <si>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</si>
  <si>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</si>
  <si>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</si>
  <si>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</si>
  <si>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</si>
  <si>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</si>
  <si>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</si>
  <si>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</si>
  <si>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</si>
  <si>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</si>
  <si>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</si>
  <si>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</si>
  <si>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</si>
  <si>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</si>
  <si>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</si>
  <si>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</si>
  <si>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</si>
  <si>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</si>
  <si>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</si>
  <si>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</si>
  <si>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</si>
  <si>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</si>
  <si>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</si>
  <si>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</si>
  <si>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</si>
  <si>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</si>
  <si>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</si>
  <si>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</si>
  <si>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</si>
  <si>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</si>
  <si>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</si>
  <si>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</si>
  <si>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</si>
  <si>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</si>
  <si>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</si>
  <si>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</si>
  <si>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</si>
  <si>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</si>
  <si>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</si>
  <si>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</si>
  <si>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</si>
  <si>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</si>
  <si>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</si>
  <si>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</si>
  <si>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</si>
  <si>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</si>
  <si>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</si>
  <si>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</si>
  <si>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</si>
  <si>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</si>
  <si>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</si>
  <si>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</si>
  <si>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</si>
  <si>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</si>
  <si>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</si>
  <si>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</si>
  <si>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</si>
  <si>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</si>
  <si>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</si>
  <si>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</si>
  <si>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</si>
  <si>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</si>
  <si>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</si>
  <si>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</si>
  <si>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</si>
  <si>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</si>
  <si>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</si>
  <si>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</si>
  <si>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</si>
  <si>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</si>
  <si>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</si>
  <si>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</si>
  <si>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</si>
  <si>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</si>
  <si>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</si>
  <si>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</si>
  <si>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</si>
  <si>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</si>
  <si>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</si>
  <si>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</si>
  <si>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</si>
  <si>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</si>
  <si>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</si>
  <si>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</si>
  <si>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</si>
  <si>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</si>
  <si>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</si>
  <si>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</si>
  <si>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</si>
  <si>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</si>
  <si>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</si>
  <si>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</si>
  <si>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</si>
  <si>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</si>
  <si>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</si>
  <si>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</si>
  <si>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</si>
  <si>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</si>
  <si>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</si>
  <si>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</si>
  <si>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</si>
  <si>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</si>
  <si>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</si>
  <si>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</si>
  <si>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</si>
  <si>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</si>
  <si>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</si>
  <si>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</si>
  <si>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</si>
  <si>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</si>
  <si>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</si>
  <si>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</si>
  <si>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</si>
  <si>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</si>
  <si>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</si>
  <si>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</si>
  <si>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</si>
  <si>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</si>
  <si>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</si>
  <si>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</si>
  <si>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</si>
  <si>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</si>
  <si>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</si>
  <si>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</si>
  <si>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</si>
  <si>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</si>
  <si>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</si>
  <si>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</si>
  <si>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</si>
  <si>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</si>
  <si>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</si>
  <si>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</si>
  <si>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</si>
  <si>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</si>
  <si>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</si>
  <si>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</si>
  <si>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</si>
  <si>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</si>
  <si>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</si>
  <si>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</si>
  <si>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</si>
  <si>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</si>
  <si>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</si>
  <si>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</si>
  <si>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</si>
  <si>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</si>
  <si>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</si>
  <si>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</si>
  <si>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</si>
  <si>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</si>
  <si>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</si>
  <si>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</si>
  <si>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</si>
  <si>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</si>
  <si>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</si>
  <si>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</si>
  <si>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</si>
  <si>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</si>
  <si>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</si>
  <si>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</si>
  <si>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</si>
  <si>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</si>
  <si>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</si>
  <si>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</si>
  <si>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</si>
  <si>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</si>
  <si>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</si>
  <si>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</si>
  <si>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</si>
  <si>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</si>
  <si>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</si>
  <si>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</si>
  <si>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</si>
  <si>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</si>
  <si>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</si>
  <si>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</si>
  <si>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</si>
  <si>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</si>
  <si>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</si>
  <si>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</si>
  <si>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</si>
  <si>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</si>
  <si>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</si>
  <si>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</si>
  <si>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</si>
  <si>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</si>
  <si>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</si>
  <si>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</si>
  <si>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</si>
  <si>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</si>
  <si>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</si>
  <si>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</si>
  <si>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</si>
  <si>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</si>
  <si>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</si>
  <si>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</si>
  <si>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</si>
  <si>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</si>
  <si>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</si>
  <si>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</si>
  <si>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</si>
  <si>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</si>
  <si>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</si>
  <si>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</si>
  <si>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</si>
  <si>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</si>
  <si>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</si>
  <si>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</si>
  <si>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</si>
  <si>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</si>
  <si>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</si>
  <si>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</si>
  <si>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</si>
  <si>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</si>
  <si>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</si>
  <si>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</si>
  <si>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</si>
  <si>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</si>
  <si>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</si>
  <si>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</si>
  <si>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</si>
  <si>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</si>
  <si>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</si>
  <si>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</si>
  <si>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</si>
  <si>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</si>
  <si>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</si>
  <si>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</si>
  <si>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</si>
  <si>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</si>
  <si>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</si>
  <si>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</si>
  <si>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</si>
  <si>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</si>
  <si>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</si>
  <si>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</si>
  <si>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</si>
  <si>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</si>
  <si>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</si>
  <si>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</si>
  <si>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</si>
  <si>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</si>
  <si>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</si>
  <si>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</si>
  <si>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</si>
  <si>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</si>
  <si>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</si>
  <si>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</si>
  <si>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</si>
  <si>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</si>
  <si>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</si>
  <si>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</si>
  <si>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</si>
  <si>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</si>
  <si>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</si>
  <si>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</si>
  <si>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</si>
  <si>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</si>
  <si>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</si>
  <si>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</si>
  <si>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</si>
  <si>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</si>
  <si>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</si>
  <si>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</si>
  <si>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</si>
  <si>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</si>
  <si>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</si>
  <si>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</si>
  <si>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</si>
  <si>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</si>
  <si>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</si>
  <si>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</si>
  <si>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</si>
  <si>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</si>
  <si>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</si>
  <si>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</si>
  <si>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</si>
  <si>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</si>
  <si>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</si>
  <si>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</si>
  <si>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</si>
  <si>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</si>
  <si>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</si>
  <si>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</si>
  <si>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</si>
  <si>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</si>
  <si>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</si>
  <si>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</si>
  <si>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</si>
  <si>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</si>
  <si>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</si>
  <si>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</si>
  <si>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</si>
  <si>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</si>
  <si>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</si>
  <si>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</si>
  <si>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</si>
  <si>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</si>
  <si>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</si>
  <si>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</si>
  <si>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</si>
  <si>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</si>
  <si>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</si>
  <si>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</si>
  <si>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</si>
  <si>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</si>
  <si>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</si>
  <si>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</si>
  <si>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</si>
  <si>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</si>
  <si>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</si>
  <si>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</si>
  <si>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</si>
  <si>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</si>
  <si>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</si>
  <si>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</si>
  <si>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</si>
  <si>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</si>
  <si>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</si>
  <si>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</si>
  <si>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</si>
  <si>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</si>
  <si>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</si>
  <si>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</si>
  <si>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</si>
  <si>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</si>
  <si>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</si>
  <si>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</si>
  <si>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</si>
  <si>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</si>
  <si>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</si>
  <si>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</si>
  <si>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</si>
  <si>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</si>
  <si>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</si>
  <si>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</si>
  <si>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</si>
  <si>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</si>
  <si>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</si>
  <si>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</si>
  <si>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</si>
  <si>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</si>
  <si>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</si>
  <si>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</si>
  <si>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</si>
  <si>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</si>
  <si>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</si>
  <si>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</si>
  <si>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</si>
  <si>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</si>
  <si>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</si>
  <si>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</si>
  <si>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</si>
  <si>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</si>
  <si>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</si>
  <si>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</si>
  <si>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</si>
  <si>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</si>
  <si>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</si>
  <si>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</si>
  <si>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</si>
  <si>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</si>
  <si>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</si>
  <si>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</si>
  <si>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</si>
  <si>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</si>
  <si>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</si>
  <si>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</si>
  <si>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</si>
  <si>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</si>
  <si>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</si>
  <si>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</si>
  <si>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</si>
  <si>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</si>
  <si>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</si>
  <si>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</si>
  <si>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</si>
  <si>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</si>
  <si>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</si>
  <si>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</si>
  <si>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</si>
  <si>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</si>
  <si>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</si>
  <si>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</si>
  <si>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</si>
  <si>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</si>
  <si>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</si>
  <si>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</si>
  <si>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</si>
  <si>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</si>
  <si>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</si>
  <si>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</si>
  <si>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</si>
  <si>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</si>
  <si>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</si>
  <si>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</si>
  <si>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</si>
  <si>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</si>
  <si>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</si>
  <si>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</si>
  <si>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</si>
  <si>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</si>
  <si>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</si>
  <si>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</si>
  <si>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</si>
  <si>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</si>
  <si>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</si>
  <si>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</si>
  <si>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</si>
  <si>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</si>
  <si>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</si>
  <si>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</si>
  <si>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</si>
  <si>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</si>
  <si>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</si>
  <si>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</si>
  <si>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</si>
  <si>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</si>
  <si>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</si>
  <si>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</si>
  <si>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</si>
  <si>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</si>
  <si>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</si>
  <si>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</si>
  <si>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</si>
  <si>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</si>
  <si>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</si>
  <si>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</si>
  <si>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</si>
  <si>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</si>
  <si>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</si>
  <si>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</si>
  <si>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</si>
  <si>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</si>
  <si>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</si>
  <si>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</si>
  <si>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</si>
  <si>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</si>
  <si>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</si>
  <si>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</si>
  <si>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</si>
  <si>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</si>
  <si>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</si>
  <si>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</si>
  <si>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</si>
  <si>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</si>
  <si>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</si>
  <si>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</si>
  <si>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</si>
  <si>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</si>
  <si>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</si>
  <si>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</si>
  <si>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</si>
  <si>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</si>
  <si>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</si>
  <si>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</si>
  <si>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</si>
  <si>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</si>
  <si>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</si>
  <si>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</si>
  <si>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</si>
  <si>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</si>
  <si>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</si>
  <si>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</si>
  <si>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</si>
  <si>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</si>
  <si>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</si>
  <si>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</si>
  <si>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</si>
  <si>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</si>
  <si>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</si>
  <si>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</si>
  <si>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</si>
  <si>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</si>
  <si>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</si>
  <si>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</si>
  <si>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</si>
  <si>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</si>
  <si>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</si>
  <si>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</si>
  <si>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</si>
  <si>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</si>
  <si>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</si>
  <si>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</si>
  <si>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</si>
  <si>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</si>
  <si>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</si>
  <si>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</si>
  <si>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</si>
  <si>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</si>
  <si>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</si>
  <si>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</si>
  <si>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</si>
  <si>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</si>
  <si>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</si>
  <si>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</si>
  <si>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</si>
  <si>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</si>
  <si>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</si>
  <si>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</si>
  <si>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</si>
  <si>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</si>
  <si>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</si>
  <si>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</si>
  <si>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</si>
  <si>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</si>
  <si>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</si>
  <si>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</si>
  <si>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</si>
  <si>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</si>
  <si>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</si>
  <si>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</si>
  <si>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</si>
  <si>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</si>
  <si>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</si>
  <si>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</si>
  <si>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</si>
  <si>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</si>
  <si>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</si>
  <si>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</si>
  <si>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</si>
  <si>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</si>
  <si>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</si>
  <si>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</si>
  <si>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</si>
  <si>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</si>
  <si>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</si>
  <si>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</si>
  <si>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</si>
  <si>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</si>
  <si>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</si>
  <si>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</si>
  <si>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</si>
  <si>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</si>
  <si>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</si>
  <si>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</si>
  <si>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</si>
  <si>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</si>
  <si>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</si>
  <si>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</si>
  <si>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</si>
  <si>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</si>
  <si>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</si>
  <si>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</si>
  <si>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</si>
  <si>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</si>
  <si>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</si>
  <si>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</si>
  <si>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</si>
  <si>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</si>
  <si>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</si>
  <si>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</si>
  <si>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</si>
  <si>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</si>
  <si>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</si>
  <si>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</si>
  <si>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</si>
  <si>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</si>
  <si>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</si>
  <si>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</si>
  <si>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</si>
  <si>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</si>
  <si>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</si>
  <si>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</si>
  <si>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</si>
  <si>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</si>
  <si>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</si>
  <si>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</si>
  <si>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</si>
  <si>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</si>
  <si>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</si>
  <si>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</si>
  <si>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</si>
  <si>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</si>
  <si>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</si>
  <si>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</si>
  <si>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</si>
  <si>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</si>
  <si>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</si>
  <si>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</si>
  <si>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</si>
  <si>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</si>
  <si>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</si>
  <si>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</si>
  <si>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</si>
  <si>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</si>
  <si>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</si>
  <si>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</si>
  <si>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</si>
  <si>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</si>
  <si>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</si>
  <si>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</si>
  <si>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</si>
  <si>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</si>
  <si>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</si>
  <si>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</si>
  <si>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</si>
  <si>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</si>
  <si>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</si>
  <si>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</si>
  <si>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</si>
  <si>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</si>
  <si>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</si>
  <si>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</si>
  <si>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</si>
  <si>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</si>
  <si>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</si>
  <si>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</si>
  <si>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</si>
  <si>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</si>
  <si>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</si>
  <si>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</si>
  <si>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</si>
  <si>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</si>
  <si>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</si>
  <si>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</si>
  <si>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</si>
  <si>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</si>
  <si>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</si>
  <si>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</si>
  <si>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</si>
  <si>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</si>
  <si>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</si>
  <si>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</si>
  <si>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</si>
  <si>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</si>
  <si>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</si>
  <si>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</si>
  <si>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</si>
  <si>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</si>
  <si>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</si>
  <si>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</si>
  <si>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</si>
  <si>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</si>
  <si>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</si>
  <si>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</si>
  <si>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</si>
  <si>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</si>
  <si>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</si>
  <si>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</si>
  <si>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</si>
  <si>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</si>
  <si>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</si>
  <si>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</si>
  <si>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</si>
  <si>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</si>
  <si>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</si>
  <si>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</si>
  <si>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</si>
  <si>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</si>
  <si>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</si>
  <si>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</si>
  <si>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</si>
  <si>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</si>
  <si>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</si>
  <si>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</si>
  <si>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</si>
  <si>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</si>
  <si>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</si>
  <si>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</si>
  <si>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</si>
  <si>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</si>
  <si>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</si>
  <si>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</si>
  <si>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</si>
  <si>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</si>
  <si>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</si>
  <si>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</si>
  <si>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</si>
  <si>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</si>
  <si>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</si>
  <si>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</si>
  <si>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</si>
  <si>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</si>
  <si>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</si>
  <si>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</si>
  <si>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</si>
  <si>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</si>
  <si>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</si>
  <si>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</si>
  <si>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</si>
  <si>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</si>
  <si>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</si>
  <si>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</si>
  <si>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</si>
  <si>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</si>
  <si>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</si>
  <si>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</si>
  <si>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</si>
  <si>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</si>
  <si>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</si>
  <si>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</si>
  <si>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</si>
  <si>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</si>
  <si>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</si>
  <si>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</si>
  <si>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</si>
  <si>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</si>
  <si>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</si>
  <si>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</si>
  <si>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</si>
  <si>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</si>
  <si>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</si>
  <si>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</si>
  <si>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</si>
  <si>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</si>
  <si>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</si>
  <si>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</si>
  <si>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</si>
  <si>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</si>
  <si>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</si>
  <si>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</si>
  <si>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</si>
  <si>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</si>
  <si>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</si>
  <si>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</si>
  <si>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</si>
  <si>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</si>
  <si>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</si>
  <si>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</si>
  <si>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</si>
  <si>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</si>
  <si>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</si>
  <si>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</si>
  <si>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</si>
  <si>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</si>
  <si>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</si>
  <si>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</si>
  <si>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</si>
  <si>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</si>
  <si>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</si>
  <si>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</si>
  <si>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</si>
  <si>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</si>
  <si>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</si>
  <si>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</si>
  <si>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</si>
  <si>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</si>
  <si>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</si>
  <si>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</si>
  <si>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</si>
  <si>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</si>
  <si>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</si>
  <si>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</si>
  <si>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</si>
  <si>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</si>
  <si>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</si>
  <si>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</si>
  <si>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</si>
  <si>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</si>
  <si>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</si>
  <si>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</si>
  <si>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</si>
  <si>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</si>
  <si>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</si>
  <si>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</si>
  <si>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</si>
  <si>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</si>
  <si>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</si>
  <si>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</si>
  <si>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</si>
  <si>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</si>
  <si>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</si>
  <si>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</si>
  <si>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</si>
  <si>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</si>
  <si>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</si>
  <si>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</si>
  <si>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</si>
  <si>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</si>
  <si>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</si>
  <si>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</si>
  <si>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</si>
  <si>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</si>
  <si>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</si>
  <si>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</si>
  <si>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</si>
  <si>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</si>
  <si>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</si>
  <si>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</si>
  <si>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</si>
  <si>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</si>
  <si>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</si>
  <si>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</si>
  <si>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</si>
  <si>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</si>
  <si>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</si>
  <si>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</si>
  <si>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</si>
  <si>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</si>
  <si>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</si>
  <si>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</si>
  <si>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</si>
  <si>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</si>
  <si>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</si>
  <si>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</si>
  <si>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</si>
  <si>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</si>
  <si>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</si>
  <si>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</si>
  <si>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</si>
  <si>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</si>
  <si>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</si>
  <si>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</si>
  <si>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</si>
  <si>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</si>
  <si>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</si>
  <si>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</si>
  <si>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</si>
  <si>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</si>
  <si>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</si>
  <si>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</si>
  <si>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</si>
  <si>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</si>
  <si>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</si>
  <si>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</si>
  <si>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</si>
  <si>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</si>
  <si>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</si>
  <si>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</si>
  <si>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</si>
  <si>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</si>
  <si>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</si>
  <si>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</si>
  <si>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</si>
  <si>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</si>
  <si>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</si>
  <si>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</si>
  <si>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</si>
  <si>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</si>
  <si>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</si>
  <si>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</si>
  <si>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</si>
  <si>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</si>
  <si>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</si>
  <si>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</si>
  <si>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</si>
  <si>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</si>
  <si>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</si>
  <si>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</si>
  <si>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</si>
  <si>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</si>
  <si>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</si>
  <si>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</si>
  <si>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</si>
  <si>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</si>
  <si>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</si>
  <si>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</si>
  <si>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</si>
  <si>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</si>
  <si>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</si>
  <si>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</si>
  <si>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</si>
  <si>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</si>
  <si>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</si>
  <si>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</si>
  <si>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</si>
  <si>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</si>
  <si>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</si>
  <si>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</si>
  <si>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</si>
  <si>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</si>
  <si>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</si>
  <si>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</si>
  <si>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</si>
  <si>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</si>
  <si>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</si>
  <si>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</si>
  <si>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</si>
  <si>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</si>
  <si>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</si>
  <si>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</si>
  <si>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</si>
  <si>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</si>
  <si>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</si>
  <si>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</si>
  <si>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</si>
  <si>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</si>
  <si>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</si>
  <si>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</si>
  <si>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</si>
  <si>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</si>
  <si>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</si>
  <si>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</si>
  <si>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</si>
  <si>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</si>
  <si>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</si>
  <si>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</si>
  <si>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</si>
  <si>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</si>
  <si>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</si>
  <si>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</si>
  <si>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</si>
  <si>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</si>
  <si>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</si>
  <si>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</si>
  <si>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</si>
  <si>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</si>
  <si>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</si>
  <si>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</si>
  <si>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</si>
  <si>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</si>
  <si>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</si>
  <si>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</si>
  <si>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</si>
  <si>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</si>
  <si>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</si>
  <si>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</si>
  <si>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</si>
  <si>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</si>
  <si>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</si>
  <si>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</si>
  <si>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</si>
  <si>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</si>
  <si>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</si>
  <si>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</si>
  <si>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</si>
  <si>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</si>
  <si>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</si>
  <si>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</si>
  <si>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</si>
  <si>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</si>
  <si>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</si>
  <si>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</si>
  <si>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</si>
  <si>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</si>
  <si>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</si>
  <si>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</si>
  <si>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</si>
  <si>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</si>
  <si>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</si>
  <si>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</si>
  <si>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</si>
  <si>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</si>
  <si>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</si>
  <si>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</si>
  <si>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</si>
  <si>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</si>
  <si>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</si>
  <si>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</si>
  <si>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</si>
  <si>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</si>
  <si>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</si>
  <si>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</si>
  <si>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</si>
  <si>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</si>
  <si>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</si>
  <si>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</si>
  <si>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</si>
  <si>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</si>
  <si>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</si>
  <si>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</si>
  <si>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</si>
  <si>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</si>
  <si>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</si>
  <si>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</si>
  <si>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</si>
  <si>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</si>
  <si>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</si>
  <si>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</si>
  <si>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</si>
  <si>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</si>
  <si>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</si>
  <si>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</si>
  <si>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</si>
  <si>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</si>
  <si>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</si>
  <si>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</si>
  <si>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</si>
  <si>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</si>
  <si>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</si>
  <si>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</si>
  <si>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</si>
  <si>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</si>
  <si>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</si>
  <si>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</si>
  <si>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</si>
  <si>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</si>
  <si>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</si>
  <si>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</si>
  <si>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</si>
  <si>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</si>
  <si>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</si>
  <si>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</si>
  <si>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</si>
  <si>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</si>
  <si>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</si>
  <si>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</si>
  <si>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</si>
  <si>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</si>
  <si>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</si>
  <si>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</si>
  <si>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</si>
  <si>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</si>
  <si>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</si>
  <si>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</si>
  <si>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</si>
  <si>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</si>
  <si>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</si>
  <si>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</si>
  <si>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</si>
  <si>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</si>
  <si>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</si>
  <si>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</si>
  <si>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</si>
  <si>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</si>
  <si>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</si>
  <si>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</si>
  <si>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</si>
  <si>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</si>
  <si>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</si>
  <si>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</si>
  <si>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</si>
  <si>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</si>
  <si>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</si>
  <si>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</si>
  <si>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</si>
  <si>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</si>
  <si>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</si>
  <si>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</si>
  <si>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</si>
  <si>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</si>
  <si>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</si>
  <si>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</si>
  <si>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</si>
  <si>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</si>
  <si>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</si>
  <si>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</si>
  <si>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</si>
  <si>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</si>
  <si>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</si>
  <si>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</si>
  <si>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</si>
  <si>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</si>
  <si>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</si>
  <si>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</si>
  <si>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</si>
  <si>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</si>
  <si>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</si>
  <si>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</si>
  <si>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</si>
  <si>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</si>
  <si>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</si>
  <si>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</si>
  <si>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</si>
  <si>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</si>
  <si>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</si>
  <si>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</si>
  <si>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</si>
  <si>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</si>
  <si>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</si>
  <si>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</si>
  <si>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</si>
  <si>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</si>
  <si>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</si>
  <si>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</si>
  <si>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</si>
  <si>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</si>
  <si>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</si>
  <si>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</si>
  <si>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</si>
  <si>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</si>
  <si>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</si>
  <si>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</si>
  <si>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</si>
  <si>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</si>
  <si>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</si>
  <si>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</si>
  <si>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</si>
  <si>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</si>
  <si>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</si>
  <si>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</si>
  <si>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</si>
  <si>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</si>
  <si>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</si>
  <si>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</si>
  <si>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</si>
  <si>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</si>
  <si>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</si>
  <si>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</si>
  <si>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</si>
  <si>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</si>
  <si>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</si>
  <si>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</si>
  <si>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</si>
  <si>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</si>
  <si>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</si>
  <si>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</si>
  <si>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</si>
  <si>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</si>
  <si>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</si>
  <si>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</si>
  <si>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</si>
  <si>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</si>
  <si>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</si>
  <si>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</si>
  <si>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</si>
  <si>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</si>
  <si>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</si>
  <si>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</si>
  <si>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</si>
  <si>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</si>
  <si>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</si>
  <si>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</si>
  <si>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</si>
  <si>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</si>
  <si>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</si>
  <si>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</si>
  <si>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</si>
  <si>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</si>
  <si>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</si>
  <si>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</si>
  <si>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</si>
  <si>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</si>
  <si>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</si>
  <si>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</si>
  <si>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</si>
  <si>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</si>
  <si>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</si>
  <si>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</si>
  <si>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</si>
  <si>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</si>
  <si>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</si>
  <si>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</si>
  <si>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</si>
  <si>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</si>
  <si>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</si>
  <si>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</si>
  <si>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</si>
  <si>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</si>
  <si>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</si>
  <si>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</si>
  <si>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</si>
  <si>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</si>
  <si>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</si>
  <si>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</si>
  <si>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</si>
  <si>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</si>
  <si>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</si>
  <si>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</si>
  <si>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</si>
  <si>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</si>
  <si>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</si>
  <si>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</si>
  <si>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</si>
  <si>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</si>
  <si>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</si>
  <si>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</si>
  <si>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</si>
  <si>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</si>
  <si>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</si>
  <si>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</si>
  <si>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</si>
  <si>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</si>
  <si>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</si>
  <si>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</si>
  <si>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</si>
  <si>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</si>
  <si>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</si>
  <si>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</si>
  <si>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</si>
  <si>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</si>
  <si>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</si>
  <si>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</si>
  <si>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</si>
  <si>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</si>
  <si>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</si>
  <si>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</si>
  <si>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</si>
  <si>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</si>
  <si>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</si>
  <si>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</si>
  <si>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</si>
  <si>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</si>
  <si>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</si>
  <si>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</si>
  <si>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</si>
  <si>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</si>
  <si>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</si>
  <si>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</si>
  <si>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</si>
  <si>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</si>
  <si>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</si>
  <si>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</si>
  <si>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</si>
  <si>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</si>
  <si>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</si>
  <si>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</si>
  <si>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</si>
  <si>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</si>
  <si>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</si>
  <si>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</si>
  <si>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</si>
  <si>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</si>
  <si>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</si>
  <si>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</si>
  <si>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</si>
  <si>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</si>
  <si>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</si>
  <si>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</si>
  <si>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</si>
  <si>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</si>
  <si>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</si>
  <si>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</si>
  <si>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</si>
  <si>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</si>
  <si>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</si>
  <si>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</si>
  <si>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</si>
  <si>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</si>
  <si>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</si>
  <si>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</si>
  <si>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</si>
  <si>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</si>
  <si>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</si>
  <si>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</si>
  <si>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</si>
  <si>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</si>
  <si>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</si>
  <si>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</si>
  <si>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</si>
  <si>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</si>
  <si>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</si>
  <si>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</si>
  <si>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</si>
  <si>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</si>
  <si>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</si>
  <si>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</si>
  <si>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</si>
  <si>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</si>
  <si>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</si>
  <si>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</si>
  <si>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</si>
  <si>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</si>
  <si>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</si>
  <si>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</si>
  <si>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</si>
  <si>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</si>
  <si>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</si>
  <si>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</si>
  <si>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</si>
  <si>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</si>
  <si>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</si>
  <si>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</si>
  <si>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</si>
  <si>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</si>
  <si>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</si>
  <si>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</si>
  <si>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</si>
  <si>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</si>
  <si>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</si>
  <si>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</si>
  <si>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</si>
  <si>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</si>
  <si>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</si>
  <si>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</si>
  <si>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</si>
  <si>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</si>
  <si>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</si>
  <si>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</si>
  <si>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</si>
  <si>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</si>
  <si>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</si>
  <si>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</si>
  <si>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</si>
  <si>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</si>
  <si>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</si>
  <si>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</si>
  <si>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</si>
  <si>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</si>
  <si>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</si>
  <si>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</si>
  <si>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</si>
  <si>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</si>
  <si>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</si>
  <si>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</si>
  <si>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</si>
  <si>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</si>
  <si>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</si>
  <si>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</si>
  <si>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</si>
  <si>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</si>
  <si>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</si>
  <si>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</si>
  <si>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</si>
  <si>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</si>
  <si>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</si>
  <si>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</si>
  <si>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</si>
  <si>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</si>
  <si>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</si>
  <si>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</si>
  <si>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</si>
  <si>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</si>
  <si>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</si>
  <si>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</si>
  <si>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</si>
  <si>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</si>
  <si>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</si>
  <si>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</si>
  <si>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</si>
  <si>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</si>
  <si>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</si>
  <si>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</si>
  <si>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</si>
  <si>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</si>
  <si>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</si>
  <si>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</si>
  <si>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</si>
  <si>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</si>
  <si>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</si>
  <si>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</si>
  <si>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</si>
  <si>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</si>
  <si>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</si>
  <si>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</si>
  <si>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</si>
  <si>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</si>
  <si>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</si>
  <si>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</si>
  <si>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</si>
  <si>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</si>
  <si>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</si>
  <si>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</si>
  <si>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</si>
  <si>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</si>
  <si>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</si>
  <si>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</si>
  <si>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</si>
  <si>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</si>
  <si>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</si>
  <si>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</si>
  <si>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</si>
  <si>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</si>
  <si>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</si>
  <si>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</si>
  <si>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</si>
  <si>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</si>
  <si>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</si>
  <si>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</si>
  <si>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</si>
  <si>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</si>
  <si>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</si>
  <si>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</si>
  <si>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</si>
  <si>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</si>
  <si>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</si>
  <si>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</si>
  <si>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</si>
  <si>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</si>
  <si>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</si>
  <si>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</si>
  <si>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</si>
  <si>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</si>
  <si>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</si>
  <si>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</si>
  <si>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</si>
  <si>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</si>
  <si>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</si>
  <si>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</si>
  <si>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</si>
  <si>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</si>
  <si>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</si>
  <si>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</si>
  <si>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</si>
  <si>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</si>
  <si>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</si>
  <si>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</si>
  <si>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</si>
  <si>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</si>
  <si>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</si>
  <si>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</si>
  <si>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</si>
  <si>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</si>
  <si>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</si>
  <si>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</si>
  <si>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</si>
  <si>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</si>
  <si>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</si>
  <si>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</si>
  <si>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</si>
  <si>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</si>
  <si>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</si>
  <si>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</si>
  <si>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</si>
  <si>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</si>
  <si>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</si>
  <si>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</si>
  <si>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</si>
  <si>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</si>
  <si>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</si>
  <si>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</si>
  <si>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</si>
  <si>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</si>
  <si>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</si>
  <si>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</si>
  <si>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</si>
  <si>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</si>
  <si>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</si>
  <si>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</si>
  <si>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</si>
  <si>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</si>
  <si>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</si>
  <si>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</si>
  <si>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</si>
  <si>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</si>
  <si>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</si>
  <si>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</si>
  <si>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</si>
  <si>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</si>
  <si>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</si>
  <si>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</si>
  <si>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</si>
  <si>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</si>
  <si>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</si>
  <si>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</si>
  <si>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</si>
  <si>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</si>
  <si>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</si>
  <si>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</si>
  <si>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</si>
  <si>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</si>
  <si>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</si>
  <si>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</si>
  <si>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</si>
  <si>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</si>
  <si>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</si>
  <si>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</si>
  <si>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</si>
  <si>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</si>
  <si>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</si>
  <si>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</si>
  <si>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</si>
  <si>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</si>
  <si>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</si>
  <si>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</si>
  <si>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</si>
  <si>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</si>
  <si>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</si>
  <si>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</si>
  <si>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</si>
  <si>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</si>
  <si>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</si>
  <si>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</si>
  <si>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</si>
  <si>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</si>
  <si>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</si>
  <si>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</si>
  <si>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</si>
  <si>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</si>
  <si>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</si>
  <si>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</si>
  <si>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</si>
  <si>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</si>
  <si>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</si>
  <si>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</si>
  <si>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</si>
  <si>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</si>
  <si>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</si>
  <si>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</si>
  <si>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</si>
  <si>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</si>
  <si>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</si>
  <si>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</si>
  <si>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</si>
  <si>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</si>
  <si>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</si>
  <si>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</si>
  <si>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</si>
  <si>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</si>
  <si>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</si>
  <si>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</si>
  <si>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</si>
  <si>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</si>
  <si>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</si>
  <si>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</si>
  <si>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</si>
  <si>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</si>
  <si>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</si>
  <si>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</si>
  <si>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</si>
  <si>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</si>
  <si>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</si>
  <si>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</si>
  <si>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</si>
  <si>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</si>
  <si>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</si>
  <si>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</si>
  <si>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</si>
  <si>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</si>
  <si>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</si>
  <si>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</si>
  <si>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</si>
  <si>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</si>
  <si>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</si>
  <si>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</si>
  <si>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</si>
  <si>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</si>
  <si>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</si>
  <si>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</si>
  <si>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</si>
  <si>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</si>
  <si>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</si>
  <si>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</si>
  <si>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</si>
  <si>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</si>
  <si>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</si>
  <si>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</si>
  <si>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</si>
  <si>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</si>
  <si>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</si>
  <si>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</si>
  <si>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</si>
  <si>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</si>
  <si>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</si>
  <si>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</si>
  <si>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</si>
  <si>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</si>
  <si>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</si>
  <si>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</si>
  <si>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</si>
  <si>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</si>
  <si>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</si>
  <si>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</si>
  <si>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</si>
  <si>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</si>
  <si>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</si>
  <si>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</si>
  <si>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</si>
  <si>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</si>
  <si>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</si>
  <si>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</si>
  <si>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</si>
  <si>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</si>
  <si>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</si>
  <si>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</si>
  <si>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</si>
  <si>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</si>
  <si>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</si>
  <si>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</si>
  <si>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</si>
  <si>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</si>
  <si>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</si>
  <si>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</si>
  <si>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</si>
  <si>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</si>
  <si>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</si>
  <si>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</si>
  <si>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</si>
  <si>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</si>
  <si>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</si>
  <si>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</si>
  <si>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</si>
  <si>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</si>
  <si>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</si>
  <si>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</si>
  <si>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</si>
  <si>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</si>
  <si>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</si>
  <si>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</si>
  <si>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</si>
  <si>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</si>
  <si>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</si>
  <si>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</si>
  <si>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</si>
  <si>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</si>
  <si>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</si>
  <si>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</si>
  <si>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</si>
  <si>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</si>
  <si>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</si>
  <si>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</si>
  <si>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</si>
  <si>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</si>
  <si>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</si>
  <si>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</si>
  <si>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</si>
  <si>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</si>
  <si>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</si>
  <si>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</si>
  <si>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</si>
  <si>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</si>
  <si>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</si>
  <si>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</si>
  <si>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</si>
  <si>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</si>
  <si>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</si>
  <si>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</si>
  <si>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</si>
  <si>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</si>
  <si>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</si>
  <si>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</si>
  <si>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</si>
  <si>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</si>
  <si>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</si>
  <si>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</si>
  <si>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</si>
  <si>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</si>
  <si>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</si>
  <si>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</si>
  <si>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</si>
  <si>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</si>
  <si>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</si>
  <si>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</si>
  <si>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</si>
  <si>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</si>
  <si>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</si>
  <si>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</si>
  <si>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</si>
  <si>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</si>
  <si>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</si>
  <si>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</si>
  <si>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</si>
  <si>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</si>
  <si>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</si>
  <si>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</si>
  <si>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</si>
  <si>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</si>
  <si>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</si>
  <si>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</si>
  <si>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</si>
  <si>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</si>
  <si>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</si>
  <si>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</si>
  <si>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</si>
  <si>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</si>
  <si>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</si>
  <si>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</si>
  <si>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</si>
  <si>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</si>
  <si>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</si>
  <si>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</si>
  <si>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</si>
  <si>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</si>
  <si>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</si>
  <si>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</si>
  <si>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</si>
  <si>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</si>
  <si>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</si>
  <si>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</si>
  <si>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</si>
  <si>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</si>
  <si>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</si>
  <si>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</si>
  <si>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</si>
  <si>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</si>
  <si>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</si>
  <si>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</si>
  <si>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</si>
  <si>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</si>
  <si>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</si>
  <si>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</si>
  <si>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</si>
  <si>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</si>
  <si>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</si>
  <si>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</si>
  <si>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</si>
  <si>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</si>
  <si>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</si>
  <si>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</si>
  <si>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</si>
  <si>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</si>
  <si>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</si>
  <si>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</si>
  <si>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</si>
  <si>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</si>
  <si>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</si>
  <si>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</si>
  <si>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</si>
  <si>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</si>
  <si>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</si>
  <si>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</si>
  <si>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</si>
  <si>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</si>
  <si>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</si>
  <si>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</si>
  <si>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</si>
  <si>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</si>
  <si>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</si>
  <si>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</si>
  <si>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</si>
  <si>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</si>
  <si>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</si>
  <si>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</si>
  <si>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</si>
  <si>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</si>
  <si>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</si>
  <si>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</si>
  <si>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</si>
  <si>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</si>
  <si>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</si>
  <si>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</si>
  <si>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</si>
  <si>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</si>
  <si>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</si>
  <si>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</si>
  <si>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</si>
  <si>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</si>
  <si>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</si>
  <si>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</si>
  <si>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</si>
  <si>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</si>
  <si>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</si>
  <si>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</si>
  <si>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</si>
  <si>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</si>
  <si>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</si>
  <si>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</si>
  <si>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</si>
  <si>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</si>
  <si>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</si>
  <si>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</si>
  <si>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</si>
  <si>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</si>
  <si>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</si>
  <si>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</si>
  <si>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</si>
  <si>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</si>
  <si>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</si>
  <si>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</si>
  <si>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</si>
  <si>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</si>
  <si>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</si>
  <si>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</si>
  <si>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</si>
  <si>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</si>
  <si>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</si>
  <si>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</si>
  <si>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</si>
  <si>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</si>
  <si>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</si>
  <si>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</si>
  <si>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</si>
  <si>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</si>
  <si>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</si>
  <si>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</si>
  <si>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</si>
  <si>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</si>
  <si>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</si>
  <si>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</si>
  <si>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</si>
  <si>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</si>
  <si>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</si>
  <si>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</si>
  <si>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</si>
  <si>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</si>
  <si>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</si>
  <si>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</si>
  <si>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</si>
  <si>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</si>
  <si>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</si>
  <si>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</si>
  <si>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</si>
  <si>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</si>
  <si>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</si>
  <si>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</si>
  <si>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</si>
  <si>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</si>
  <si>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</si>
  <si>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</si>
  <si>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</si>
  <si>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</si>
  <si>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</si>
  <si>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</si>
  <si>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</si>
  <si>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</si>
  <si>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</si>
  <si>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</si>
  <si>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</si>
  <si>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</si>
  <si>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</si>
  <si>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</si>
  <si>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</si>
  <si>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</si>
  <si>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</si>
  <si>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</si>
  <si>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</si>
  <si>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</si>
  <si>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</si>
  <si>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</si>
  <si>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</si>
  <si>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</si>
  <si>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</si>
  <si>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</si>
  <si>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</si>
  <si>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</si>
  <si>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</si>
  <si>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</si>
  <si>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</si>
  <si>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</si>
  <si>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</si>
  <si>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</si>
  <si>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</si>
  <si>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</si>
  <si>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</si>
  <si>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</si>
  <si>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</si>
  <si>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</si>
  <si>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</si>
  <si>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</si>
  <si>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</si>
  <si>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</si>
  <si>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</si>
  <si>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</si>
  <si>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</si>
  <si>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</si>
  <si>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</si>
  <si>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</si>
  <si>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</si>
  <si>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</si>
  <si>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</si>
  <si>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</si>
  <si>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</si>
  <si>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</si>
  <si>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</si>
  <si>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</si>
  <si>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</si>
  <si>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</si>
  <si>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</si>
  <si>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</si>
  <si>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</si>
  <si>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</si>
  <si>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</si>
  <si>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</si>
  <si>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</si>
  <si>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</si>
  <si>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</si>
  <si>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</si>
  <si>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</si>
  <si>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</si>
  <si>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</si>
  <si>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</si>
  <si>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</si>
  <si>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</si>
  <si>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</si>
  <si>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</si>
  <si>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</si>
  <si>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</si>
  <si>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</si>
  <si>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</si>
  <si>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</si>
  <si>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</si>
  <si>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</si>
  <si>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</si>
  <si>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</si>
  <si>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</si>
  <si>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</si>
  <si>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</si>
  <si>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</si>
  <si>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</si>
  <si>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</si>
  <si>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</si>
  <si>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</si>
  <si>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</si>
  <si>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</si>
  <si>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</si>
  <si>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</si>
  <si>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</si>
  <si>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</si>
  <si>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</si>
  <si>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</si>
  <si>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</si>
  <si>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</si>
  <si>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</si>
  <si>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</si>
  <si>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</si>
  <si>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</si>
  <si>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</si>
  <si>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</si>
  <si>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</si>
  <si>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</si>
  <si>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</si>
  <si>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</si>
  <si>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</si>
  <si>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</si>
  <si>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</si>
  <si>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</si>
  <si>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</si>
  <si>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</si>
  <si>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</si>
  <si>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</si>
  <si>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</si>
  <si>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</si>
  <si>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</si>
  <si>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</si>
  <si>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</si>
  <si>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</si>
  <si>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</si>
  <si>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</si>
  <si>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</si>
  <si>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</si>
  <si>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</si>
  <si>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</si>
  <si>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</si>
  <si>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</si>
  <si>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</si>
  <si>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</si>
  <si>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</si>
  <si>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</si>
  <si>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</si>
  <si>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</si>
  <si>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</si>
  <si>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</si>
  <si>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</si>
  <si>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</si>
  <si>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</si>
  <si>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</si>
  <si>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</si>
  <si>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</si>
  <si>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</si>
  <si>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</si>
  <si>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</si>
  <si>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</si>
  <si>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</si>
  <si>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</si>
  <si>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</si>
  <si>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</si>
  <si>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</si>
  <si>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</si>
  <si>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</si>
  <si>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</si>
  <si>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</si>
  <si>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</si>
  <si>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</si>
  <si>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</si>
  <si>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</si>
  <si>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</si>
  <si>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</si>
  <si>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</si>
  <si>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</si>
  <si>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</si>
  <si>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</si>
  <si>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</si>
  <si>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</si>
  <si>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</si>
  <si>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</si>
  <si>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</si>
  <si>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</si>
  <si>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</si>
  <si>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</si>
  <si>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</si>
  <si>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</si>
  <si>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</si>
  <si>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</si>
  <si>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</si>
  <si>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</si>
  <si>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</si>
  <si>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</si>
  <si>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</si>
  <si>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</si>
  <si>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</si>
  <si>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</si>
  <si>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</si>
  <si>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</si>
  <si>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</si>
  <si>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</si>
  <si>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</si>
  <si>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</si>
  <si>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</si>
  <si>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</si>
  <si>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</si>
  <si>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</si>
  <si>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</si>
  <si>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</si>
  <si>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</si>
  <si>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</si>
  <si>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</si>
  <si>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</si>
  <si>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</si>
  <si>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</si>
  <si>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</si>
  <si>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</si>
  <si>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</si>
  <si>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</si>
  <si>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</si>
  <si>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</si>
  <si>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</si>
  <si>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</si>
  <si>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</si>
  <si>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</si>
  <si>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</si>
  <si>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</si>
  <si>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</si>
  <si>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</si>
  <si>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</si>
  <si>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</si>
  <si>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</si>
  <si>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</si>
  <si>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</si>
  <si>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</si>
  <si>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</si>
  <si>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</si>
  <si>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</si>
  <si>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</si>
  <si>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</si>
  <si>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</si>
  <si>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</si>
  <si>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</si>
  <si>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</si>
  <si>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</si>
  <si>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</si>
  <si>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</si>
  <si>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</si>
  <si>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</si>
  <si>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</si>
  <si>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</si>
  <si>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</si>
  <si>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</si>
  <si>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</si>
  <si>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</si>
  <si>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</si>
  <si>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</si>
  <si>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</si>
  <si>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</si>
  <si>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</si>
  <si>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</si>
  <si>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</si>
  <si>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</si>
  <si>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</si>
  <si>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</si>
  <si>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</si>
  <si>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</si>
  <si>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</si>
  <si>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</si>
  <si>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</si>
  <si>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</si>
  <si>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</si>
  <si>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</si>
  <si>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</si>
  <si>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</si>
  <si>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</si>
  <si>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</si>
  <si>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</si>
  <si>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</si>
  <si>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</si>
  <si>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</si>
  <si>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</si>
  <si>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</si>
  <si>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</si>
  <si>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</si>
  <si>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</si>
  <si>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</si>
  <si>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</si>
  <si>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</si>
  <si>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</si>
  <si>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</si>
  <si>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</si>
  <si>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</si>
  <si>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</si>
  <si>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</si>
  <si>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</si>
  <si>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</si>
  <si>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</si>
  <si>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</si>
  <si>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</si>
  <si>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</si>
  <si>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</si>
  <si>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</si>
  <si>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</si>
  <si>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</si>
  <si>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</si>
  <si>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</si>
  <si>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</si>
  <si>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</si>
  <si>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</si>
  <si>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</si>
  <si>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</si>
  <si>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</si>
  <si>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</si>
  <si>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</si>
  <si>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</si>
  <si>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</si>
  <si>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</si>
  <si>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</si>
  <si>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</si>
  <si>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</si>
  <si>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</si>
  <si>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</si>
  <si>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</si>
  <si>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</si>
  <si>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</si>
  <si>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</si>
  <si>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</si>
  <si>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</si>
  <si>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</si>
  <si>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</si>
  <si>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</si>
  <si>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</si>
  <si>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</si>
  <si>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</si>
  <si>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</si>
  <si>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</si>
  <si>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</si>
  <si>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</si>
  <si>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</si>
  <si>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</si>
  <si>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</si>
  <si>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</si>
  <si>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</si>
  <si>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</si>
  <si>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</si>
  <si>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</si>
  <si>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</si>
  <si>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</si>
  <si>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</si>
  <si>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</si>
  <si>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</si>
  <si>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</si>
  <si>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</si>
  <si>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</si>
  <si>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</si>
  <si>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</si>
  <si>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</si>
  <si>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</si>
  <si>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</si>
  <si>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</si>
  <si>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</si>
  <si>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</si>
  <si>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</si>
  <si>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</si>
  <si>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</si>
  <si>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</si>
  <si>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</si>
  <si>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</si>
  <si>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</si>
  <si>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</si>
  <si>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</si>
  <si>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</si>
  <si>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</si>
  <si>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</si>
  <si>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</si>
  <si>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</si>
  <si>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</si>
  <si>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</si>
  <si>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</si>
  <si>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</si>
  <si>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</si>
  <si>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</si>
  <si>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</si>
  <si>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</si>
  <si>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</si>
  <si>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</si>
  <si>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</si>
  <si>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</si>
  <si>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</si>
  <si>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</si>
  <si>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</si>
  <si>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</si>
  <si>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</si>
  <si>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</si>
  <si>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</si>
  <si>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</si>
  <si>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</si>
  <si>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</si>
  <si>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</si>
  <si>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</si>
  <si>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</si>
  <si>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</si>
  <si>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</si>
  <si>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</si>
  <si>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</si>
  <si>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</si>
  <si>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</si>
  <si>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</si>
  <si>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</si>
  <si>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</si>
  <si>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</si>
  <si>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</si>
  <si>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</si>
  <si>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</si>
  <si>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</si>
  <si>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</si>
  <si>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</si>
  <si>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</si>
  <si>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</si>
  <si>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</si>
  <si>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</si>
  <si>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</si>
  <si>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</si>
  <si>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</si>
  <si>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</si>
  <si>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</si>
  <si>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</si>
  <si>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</si>
  <si>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</si>
  <si>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</si>
  <si>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</si>
  <si>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</si>
  <si>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</si>
  <si>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</si>
  <si>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</si>
  <si>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</si>
  <si>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</si>
  <si>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</si>
  <si>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</si>
  <si>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</si>
  <si>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</si>
  <si>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</si>
  <si>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</si>
  <si>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</si>
  <si>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</si>
  <si>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</si>
  <si>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</si>
  <si>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</si>
  <si>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</si>
  <si>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</si>
  <si>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</si>
  <si>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</si>
  <si>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</si>
  <si>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</si>
  <si>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</si>
  <si>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</si>
  <si>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</si>
  <si>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</si>
  <si>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</si>
  <si>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</si>
  <si>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</si>
  <si>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</si>
  <si>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</si>
  <si>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</si>
  <si>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</si>
  <si>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</si>
  <si>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</si>
  <si>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</si>
  <si>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</si>
  <si>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</si>
  <si>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</si>
  <si>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</si>
  <si>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</si>
  <si>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</si>
  <si>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</si>
  <si>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</si>
  <si>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</si>
  <si>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</si>
  <si>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</si>
  <si>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</si>
  <si>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</si>
  <si>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</si>
  <si>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</si>
  <si>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</si>
  <si>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</si>
  <si>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</si>
  <si>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</si>
  <si>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</si>
  <si>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</si>
  <si>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</si>
  <si>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</si>
  <si>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</si>
  <si>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</si>
  <si>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</si>
  <si>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</si>
  <si>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</si>
  <si>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</si>
  <si>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</si>
  <si>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</si>
  <si>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</si>
  <si>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</si>
  <si>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</si>
  <si>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</si>
  <si>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</si>
  <si>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</si>
  <si>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</si>
  <si>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</si>
  <si>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</si>
  <si>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</si>
  <si>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</si>
  <si>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</si>
  <si>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</si>
  <si>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</si>
  <si>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</si>
  <si>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</si>
  <si>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</si>
  <si>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</si>
  <si>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</si>
  <si>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</si>
  <si>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</si>
  <si>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</si>
  <si>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</si>
  <si>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</si>
  <si>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</si>
  <si>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</si>
  <si>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</si>
  <si>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</si>
  <si>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</si>
  <si>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</si>
  <si>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</si>
  <si>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</si>
  <si>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</si>
  <si>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</si>
  <si>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</si>
  <si>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</si>
  <si>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</si>
  <si>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</si>
  <si>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</si>
  <si>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</si>
  <si>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</si>
  <si>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</si>
  <si>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</si>
  <si>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</si>
  <si>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</si>
  <si>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</si>
  <si>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</si>
  <si>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</si>
  <si>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</si>
  <si>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</si>
  <si>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</si>
  <si>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</si>
  <si>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</si>
  <si>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</si>
  <si>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</si>
  <si>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</si>
  <si>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</si>
  <si>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</si>
  <si>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</si>
  <si>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</si>
  <si>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</si>
  <si>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</si>
  <si>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</si>
  <si>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</si>
  <si>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</si>
  <si>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</si>
  <si>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</si>
  <si>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</si>
  <si>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</si>
  <si>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</si>
  <si>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</si>
  <si>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</si>
  <si>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</si>
  <si>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</si>
  <si>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</si>
  <si>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</si>
  <si>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</si>
  <si>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</si>
  <si>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</si>
  <si>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</si>
  <si>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</si>
  <si>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</si>
  <si>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</si>
  <si>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</si>
  <si>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</si>
  <si>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</si>
  <si>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</si>
  <si>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</si>
  <si>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</si>
  <si>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</si>
  <si>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</si>
  <si>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</si>
  <si>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</si>
  <si>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</si>
  <si>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</si>
  <si>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</si>
  <si>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</si>
  <si>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</si>
  <si>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</si>
  <si>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</si>
  <si>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</si>
  <si>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</si>
  <si>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</si>
  <si>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</si>
  <si>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</si>
  <si>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</si>
  <si>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</si>
  <si>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</si>
  <si>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</si>
  <si>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</si>
  <si>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</si>
  <si>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</si>
  <si>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</si>
  <si>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</si>
  <si>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</si>
  <si>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</si>
  <si>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</si>
  <si>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</si>
  <si>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</si>
  <si>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</si>
  <si>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</si>
  <si>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</si>
  <si>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</si>
  <si>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</si>
  <si>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</si>
  <si>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</si>
  <si>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</si>
  <si>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</si>
  <si>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</si>
  <si>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</si>
  <si>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</si>
  <si>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</si>
  <si>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</si>
  <si>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</si>
  <si>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</si>
  <si>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</si>
  <si>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</si>
  <si>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</si>
  <si>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</si>
  <si>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</si>
  <si>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</si>
  <si>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</si>
  <si>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</si>
  <si>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</si>
  <si>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</si>
  <si>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</si>
  <si>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</si>
  <si>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</si>
  <si>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</si>
  <si>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</si>
  <si>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</si>
  <si>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</si>
  <si>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</si>
  <si>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</si>
  <si>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</si>
  <si>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</si>
  <si>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</si>
  <si>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</si>
  <si>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</si>
  <si>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</si>
  <si>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</si>
  <si>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</si>
  <si>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</si>
  <si>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</si>
  <si>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</si>
  <si>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</si>
  <si>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</si>
  <si>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</si>
  <si>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</si>
  <si>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</si>
  <si>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</si>
  <si>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</si>
  <si>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</si>
  <si>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</si>
  <si>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</si>
  <si>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</si>
  <si>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</si>
  <si>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</si>
  <si>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</si>
  <si>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</si>
  <si>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</si>
  <si>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</si>
  <si>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</si>
  <si>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</si>
  <si>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</si>
  <si>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</si>
  <si>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</si>
  <si>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</si>
  <si>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</si>
  <si>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</si>
  <si>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</si>
  <si>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</si>
  <si>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</si>
  <si>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</si>
  <si>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</si>
  <si>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</si>
  <si>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</si>
  <si>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</si>
  <si>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</si>
  <si>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</si>
  <si>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</si>
  <si>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</si>
  <si>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</si>
  <si>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</si>
  <si>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</si>
  <si>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</si>
  <si>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</si>
  <si>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</si>
  <si>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</si>
  <si>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</si>
  <si>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</si>
  <si>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</si>
  <si>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</si>
  <si>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</si>
  <si>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</si>
  <si>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</si>
  <si>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</si>
  <si>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</si>
  <si>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</si>
  <si>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</si>
  <si>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</si>
  <si>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</si>
  <si>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</si>
  <si>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</si>
  <si>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</si>
  <si>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</si>
  <si>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</si>
  <si>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</si>
  <si>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</si>
  <si>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</si>
  <si>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</si>
  <si>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</si>
  <si>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</si>
  <si>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</si>
  <si>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</si>
  <si>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</si>
  <si>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</si>
  <si>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</si>
  <si>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</si>
  <si>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</si>
  <si>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</si>
  <si>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</si>
  <si>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</si>
  <si>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</si>
  <si>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</si>
  <si>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</si>
  <si>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</si>
  <si>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</si>
  <si>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</si>
  <si>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</si>
  <si>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</si>
  <si>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</si>
  <si>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</si>
  <si>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</si>
  <si>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</si>
  <si>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</si>
  <si>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</si>
  <si>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</si>
  <si>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</si>
  <si>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</si>
  <si>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</si>
  <si>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</si>
  <si>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</si>
  <si>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</si>
  <si>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</si>
  <si>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</si>
  <si>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</si>
  <si>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</si>
  <si>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</si>
  <si>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</si>
  <si>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</si>
  <si>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</si>
  <si>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</si>
  <si>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</si>
  <si>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</si>
  <si>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</si>
  <si>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</si>
  <si>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</si>
  <si>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</si>
  <si>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</si>
  <si>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</si>
  <si>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</si>
  <si>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</si>
  <si>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</si>
  <si>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</si>
  <si>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</si>
  <si>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</si>
  <si>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</si>
  <si>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</si>
  <si>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</si>
  <si>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</si>
  <si>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</si>
  <si>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</si>
  <si>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</si>
  <si>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</si>
  <si>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</si>
  <si>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</si>
  <si>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</si>
  <si>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</si>
  <si>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</si>
  <si>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</si>
  <si>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</si>
  <si>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</si>
  <si>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</si>
  <si>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</si>
  <si>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</si>
  <si>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</si>
  <si>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</si>
  <si>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</si>
  <si>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</si>
  <si>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</si>
  <si>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</si>
  <si>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</si>
  <si>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</si>
  <si>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</si>
  <si>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</si>
  <si>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</si>
  <si>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</si>
  <si>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</si>
  <si>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</si>
  <si>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</si>
  <si>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</si>
  <si>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</si>
  <si>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</si>
  <si>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</si>
  <si>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</si>
  <si>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</si>
  <si>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</si>
  <si>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</si>
  <si>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</si>
  <si>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</si>
  <si>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</si>
  <si>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</si>
  <si>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</si>
  <si>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</si>
  <si>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</si>
  <si>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</si>
  <si>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</si>
  <si>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</si>
  <si>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</si>
  <si>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</si>
  <si>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</si>
  <si>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</si>
  <si>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</si>
  <si>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</si>
  <si>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</si>
  <si>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</si>
  <si>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</si>
  <si>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</si>
  <si>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</si>
  <si>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</si>
  <si>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</si>
  <si>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</si>
  <si>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</si>
  <si>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</si>
  <si>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</si>
  <si>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</si>
  <si>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</si>
  <si>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</si>
  <si>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</si>
  <si>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</si>
  <si>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</si>
  <si>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</si>
  <si>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</si>
  <si>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</si>
  <si>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</si>
  <si>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</si>
  <si>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</si>
  <si>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</si>
  <si>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</si>
  <si>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</si>
  <si>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</si>
  <si>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</si>
  <si>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</si>
  <si>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</si>
  <si>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</si>
  <si>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</si>
  <si>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</si>
  <si>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</si>
  <si>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</si>
  <si>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</si>
  <si>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</si>
  <si>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</si>
  <si>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</si>
  <si>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</si>
  <si>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</si>
  <si>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</si>
  <si>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</si>
  <si>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</si>
  <si>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</si>
  <si>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</si>
  <si>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</si>
  <si>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</si>
  <si>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</si>
  <si>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</si>
  <si>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</si>
  <si>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</si>
  <si>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</si>
  <si>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</si>
  <si>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</si>
  <si>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</si>
  <si>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</si>
  <si>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</si>
  <si>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</si>
  <si>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</si>
  <si>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</si>
  <si>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</si>
  <si>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</si>
  <si>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</si>
  <si>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</si>
  <si>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</si>
  <si>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</si>
  <si>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</si>
  <si>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</si>
  <si>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</si>
  <si>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</si>
  <si>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</si>
  <si>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</si>
  <si>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</si>
  <si>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</si>
  <si>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</si>
  <si>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</si>
  <si>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</si>
  <si>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</si>
  <si>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</si>
  <si>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</si>
  <si>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</si>
  <si>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</si>
  <si>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</si>
  <si>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</si>
  <si>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</si>
  <si>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</si>
  <si>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</si>
  <si>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</si>
  <si>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</si>
  <si>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</si>
  <si>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</si>
  <si>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</si>
  <si>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</si>
  <si>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</si>
  <si>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</si>
  <si>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</si>
  <si>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</si>
  <si>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</si>
  <si>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</si>
  <si>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</si>
  <si>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</si>
  <si>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</si>
  <si>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</si>
  <si>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</si>
  <si>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</si>
  <si>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</si>
  <si>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</si>
  <si>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</si>
  <si>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</si>
  <si>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</si>
  <si>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</si>
  <si>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</si>
  <si>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</si>
  <si>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</si>
  <si>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</si>
  <si>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</si>
  <si>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</si>
  <si>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</si>
  <si>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</si>
  <si>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</si>
  <si>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</si>
  <si>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</si>
  <si>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</si>
  <si>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</si>
  <si>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</si>
  <si>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</si>
  <si>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</si>
  <si>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</si>
  <si>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</si>
  <si>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</si>
  <si>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</si>
  <si>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</si>
  <si>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</si>
  <si>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</si>
  <si>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</si>
  <si>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</si>
  <si>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</si>
  <si>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</si>
  <si>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</si>
  <si>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</si>
  <si>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</si>
  <si>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</si>
  <si>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</si>
  <si>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</si>
  <si>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</si>
  <si>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</si>
  <si>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</si>
  <si>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</si>
  <si>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</si>
  <si>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</si>
  <si>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</si>
  <si>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</si>
  <si>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</si>
  <si>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</si>
  <si>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</si>
  <si>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</si>
  <si>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</si>
  <si>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</si>
  <si>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</si>
  <si>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</si>
  <si>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</si>
  <si>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</si>
  <si>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</si>
  <si>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</si>
  <si>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</si>
  <si>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</si>
  <si>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</si>
  <si>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</si>
  <si>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</si>
  <si>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</si>
  <si>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</si>
  <si>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</si>
  <si>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</si>
  <si>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</si>
  <si>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</si>
  <si>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</si>
  <si>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</si>
  <si>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</si>
  <si>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</si>
  <si>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</si>
  <si>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</si>
  <si>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</si>
  <si>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</si>
  <si>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</si>
  <si>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</si>
  <si>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</si>
  <si>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</si>
  <si>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</si>
  <si>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</si>
  <si>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</si>
  <si>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</si>
  <si>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</si>
  <si>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</si>
  <si>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</si>
  <si>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</si>
  <si>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</si>
  <si>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</si>
  <si>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</si>
  <si>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</si>
  <si>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</si>
  <si>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</si>
  <si>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</si>
  <si>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</si>
  <si>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</si>
  <si>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</si>
  <si>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</si>
  <si>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</si>
  <si>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</si>
  <si>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</si>
  <si>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</si>
  <si>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</si>
  <si>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</si>
  <si>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</si>
  <si>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</si>
  <si>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</si>
  <si>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</si>
  <si>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</si>
  <si>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</si>
  <si>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</si>
  <si>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</si>
  <si>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</si>
  <si>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</si>
  <si>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</si>
  <si>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</si>
  <si>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</si>
  <si>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</si>
  <si>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</si>
  <si>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</si>
  <si>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</si>
  <si>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</si>
  <si>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</si>
  <si>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</si>
  <si>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</si>
  <si>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</si>
  <si>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</si>
  <si>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</si>
  <si>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</si>
  <si>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</si>
  <si>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</si>
  <si>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</si>
  <si>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</si>
  <si>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</si>
  <si>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</si>
  <si>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</si>
  <si>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</si>
  <si>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</si>
  <si>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</si>
  <si>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</si>
  <si>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</si>
  <si>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</si>
  <si>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</si>
  <si>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</si>
  <si>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</si>
  <si>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</si>
  <si>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</si>
  <si>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</si>
  <si>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</si>
  <si>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</si>
  <si>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</si>
  <si>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</si>
  <si>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</si>
  <si>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</si>
  <si>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</si>
  <si>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</si>
  <si>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</si>
  <si>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</si>
  <si>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</si>
  <si>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</si>
  <si>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</si>
  <si>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</si>
  <si>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</si>
  <si>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</si>
  <si>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</si>
  <si>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</si>
  <si>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</si>
  <si>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</si>
  <si>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</si>
  <si>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</si>
  <si>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</si>
  <si>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</si>
  <si>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</si>
  <si>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</si>
  <si>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</si>
  <si>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</si>
  <si>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</si>
  <si>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</si>
  <si>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</si>
  <si>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</si>
  <si>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</si>
  <si>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</si>
  <si>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</si>
  <si>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</si>
  <si>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</si>
  <si>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</si>
  <si>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</si>
  <si>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</si>
  <si>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</si>
  <si>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</si>
  <si>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</si>
  <si>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</si>
  <si>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</si>
  <si>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</si>
  <si>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</si>
  <si>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</si>
  <si>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</si>
  <si>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</si>
  <si>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</si>
  <si>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</si>
  <si>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</si>
  <si>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</si>
  <si>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</si>
  <si>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</si>
  <si>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</si>
  <si>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</si>
  <si>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</si>
  <si>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</si>
  <si>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</si>
  <si>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</si>
  <si>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</si>
  <si>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</si>
  <si>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</si>
  <si>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</si>
  <si>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</si>
  <si>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</si>
  <si>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</si>
  <si>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</si>
  <si>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</si>
  <si>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</si>
  <si>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</si>
  <si>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</si>
  <si>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</si>
  <si>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</si>
  <si>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</si>
  <si>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</si>
  <si>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</si>
  <si>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</si>
  <si>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</si>
  <si>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</si>
  <si>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</si>
  <si>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</si>
  <si>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</si>
  <si>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</si>
  <si>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</si>
  <si>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</si>
  <si>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</si>
  <si>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</si>
  <si>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</si>
  <si>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</si>
  <si>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</si>
  <si>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</si>
  <si>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</si>
  <si>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</si>
  <si>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</si>
  <si>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</si>
  <si>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</si>
  <si>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</si>
  <si>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</si>
  <si>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</si>
  <si>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</si>
  <si>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</si>
  <si>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</si>
  <si>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</si>
  <si>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</si>
  <si>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</si>
  <si>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</si>
  <si>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</si>
  <si>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</si>
  <si>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</si>
  <si>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</si>
  <si>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</si>
  <si>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</si>
  <si>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</si>
  <si>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</si>
  <si>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</si>
  <si>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</si>
  <si>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</si>
  <si>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</si>
  <si>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</si>
  <si>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</si>
  <si>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</si>
  <si>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</si>
  <si>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</si>
  <si>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</si>
  <si>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</si>
  <si>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</si>
  <si>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</si>
  <si>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</si>
  <si>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</si>
  <si>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</si>
  <si>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</si>
  <si>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</si>
  <si>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</si>
  <si>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</si>
  <si>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</si>
  <si>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</si>
  <si>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</si>
  <si>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</si>
  <si>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</si>
  <si>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</si>
  <si>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</si>
  <si>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</si>
  <si>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</si>
  <si>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</si>
  <si>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</si>
  <si>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</si>
  <si>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</si>
  <si>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</si>
  <si>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</si>
  <si>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</si>
  <si>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</si>
  <si>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</si>
  <si>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</si>
  <si>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</si>
  <si>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</si>
  <si>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</si>
  <si>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</si>
  <si>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</si>
  <si>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</si>
  <si>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</si>
  <si>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</si>
  <si>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</si>
  <si>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</si>
  <si>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</si>
  <si>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</si>
  <si>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</si>
  <si>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</si>
  <si>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</si>
  <si>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</si>
  <si>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</si>
  <si>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</si>
  <si>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</si>
  <si>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</si>
  <si>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</si>
  <si>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</si>
  <si>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</si>
  <si>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</si>
  <si>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</si>
  <si>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</si>
  <si>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</si>
  <si>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</si>
  <si>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</si>
  <si>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</si>
  <si>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</si>
  <si>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</si>
  <si>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</si>
  <si>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</si>
  <si>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</si>
  <si>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</si>
  <si>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</si>
  <si>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</si>
  <si>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</si>
  <si>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</si>
  <si>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</si>
  <si>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</si>
  <si>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</si>
  <si>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</si>
  <si>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</si>
  <si>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</si>
  <si>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</si>
  <si>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</si>
  <si>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</si>
  <si>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</si>
  <si>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</si>
  <si>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</si>
  <si>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</si>
  <si>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</si>
  <si>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</si>
  <si>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</si>
  <si>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</si>
  <si>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</si>
  <si>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</si>
  <si>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</si>
  <si>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</si>
  <si>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</si>
  <si>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</si>
  <si>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</si>
  <si>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</si>
  <si>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</si>
  <si>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</si>
  <si>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</si>
  <si>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</si>
  <si>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</si>
  <si>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</si>
  <si>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</si>
  <si>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</si>
  <si>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</si>
  <si>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</si>
  <si>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</si>
  <si>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</si>
  <si>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</si>
  <si>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</si>
  <si>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</si>
  <si>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</si>
  <si>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</si>
  <si>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</si>
  <si>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</si>
  <si>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</si>
  <si>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</si>
  <si>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</si>
  <si>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</si>
  <si>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</si>
  <si>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</si>
  <si>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</si>
  <si>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</si>
  <si>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</si>
  <si>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</si>
  <si>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</si>
  <si>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</si>
  <si>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</si>
  <si>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</si>
  <si>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</si>
  <si>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</si>
  <si>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</si>
  <si>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</si>
  <si>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</si>
  <si>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</si>
  <si>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</si>
  <si>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</si>
  <si>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</si>
  <si>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</si>
  <si>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</si>
  <si>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</si>
  <si>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</si>
  <si>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</si>
  <si>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</si>
  <si>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</si>
  <si>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</si>
  <si>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</si>
  <si>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</si>
  <si>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</si>
  <si>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</si>
  <si>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</si>
  <si>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</si>
  <si>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</si>
  <si>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</si>
  <si>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</si>
  <si>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</si>
  <si>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</si>
  <si>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</si>
  <si>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</si>
  <si>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</si>
  <si>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</si>
  <si>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</si>
  <si>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</si>
  <si>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</si>
  <si>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</si>
  <si>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</si>
  <si>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</si>
  <si>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</si>
  <si>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</si>
  <si>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</si>
  <si>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</si>
  <si>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</si>
  <si>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</si>
  <si>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</si>
  <si>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</si>
  <si>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</si>
  <si>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</si>
  <si>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</si>
  <si>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</si>
  <si>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</si>
  <si>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</si>
  <si>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</si>
  <si>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</si>
  <si>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</si>
  <si>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</si>
  <si>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</si>
  <si>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</si>
  <si>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</si>
  <si>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</si>
  <si>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</si>
  <si>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</si>
  <si>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</si>
  <si>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</si>
  <si>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</si>
  <si>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</si>
  <si>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</si>
  <si>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</si>
  <si>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</si>
  <si>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</si>
  <si>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</si>
  <si>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</si>
  <si>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</si>
  <si>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</si>
  <si>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</si>
  <si>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</si>
  <si>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</si>
  <si>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</si>
  <si>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</si>
  <si>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</si>
  <si>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</si>
  <si>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</si>
  <si>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</si>
  <si>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</si>
  <si>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</si>
  <si>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</si>
  <si>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</si>
  <si>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</si>
  <si>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</si>
  <si>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</si>
  <si>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</si>
  <si>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</si>
  <si>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</si>
  <si>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</si>
  <si>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</si>
  <si>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</si>
  <si>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</si>
  <si>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</si>
  <si>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</si>
  <si>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</si>
  <si>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</si>
  <si>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</si>
  <si>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</si>
  <si>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</si>
  <si>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</si>
  <si>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</si>
  <si>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</si>
  <si>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</si>
  <si>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</si>
  <si>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</si>
  <si>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</si>
  <si>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</si>
  <si>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</si>
  <si>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</si>
  <si>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</si>
  <si>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</si>
  <si>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</si>
  <si>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</si>
  <si>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</si>
  <si>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</si>
  <si>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</si>
  <si>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</si>
  <si>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</si>
  <si>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</si>
  <si>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</si>
  <si>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</si>
  <si>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</si>
  <si>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</si>
  <si>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</si>
  <si>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</si>
  <si>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</si>
  <si>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</si>
  <si>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</si>
  <si>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</si>
  <si>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</si>
  <si>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</si>
  <si>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</si>
  <si>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</si>
  <si>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</si>
  <si>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</si>
  <si>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</si>
  <si>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</si>
  <si>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</si>
  <si>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</si>
  <si>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</si>
  <si>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</si>
  <si>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</si>
  <si>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</si>
  <si>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</si>
  <si>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</si>
  <si>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</si>
  <si>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</si>
  <si>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</si>
  <si>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</si>
  <si>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</si>
  <si>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</si>
  <si>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</si>
  <si>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</si>
  <si>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</si>
  <si>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</si>
  <si>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</si>
  <si>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</si>
  <si>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</si>
  <si>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</si>
  <si>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</si>
  <si>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</si>
  <si>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</si>
  <si>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</si>
  <si>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</si>
  <si>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</si>
  <si>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</si>
  <si>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</si>
  <si>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</si>
  <si>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</si>
  <si>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</si>
  <si>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</si>
  <si>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</si>
  <si>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</si>
  <si>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</si>
  <si>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</si>
  <si>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</si>
  <si>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</si>
  <si>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</si>
  <si>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</si>
  <si>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</si>
  <si>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</si>
  <si>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</si>
  <si>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</si>
  <si>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</si>
  <si>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</si>
  <si>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</si>
  <si>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</si>
  <si>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</si>
  <si>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</si>
  <si>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</si>
  <si>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</si>
  <si>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</si>
  <si>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</si>
  <si>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</si>
  <si>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</si>
  <si>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</si>
  <si>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</si>
  <si>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</si>
  <si>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</si>
  <si>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</si>
  <si>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</si>
  <si>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</si>
  <si>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</si>
  <si>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</si>
  <si>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</si>
  <si>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</si>
  <si>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</si>
  <si>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</si>
  <si>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</si>
  <si>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</si>
  <si>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</si>
  <si>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</si>
  <si>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</si>
  <si>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</si>
  <si>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</si>
  <si>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</si>
  <si>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</si>
  <si>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</si>
  <si>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</si>
  <si>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</si>
  <si>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</si>
  <si>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</si>
  <si>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</si>
  <si>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</si>
  <si>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</si>
  <si>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</si>
  <si>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</si>
  <si>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</si>
  <si>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</si>
  <si>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</si>
  <si>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</si>
  <si>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</si>
  <si>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</si>
  <si>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</si>
  <si>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</si>
  <si>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</si>
  <si>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</si>
  <si>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</si>
  <si>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</si>
  <si>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</si>
  <si>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</si>
  <si>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</si>
  <si>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</si>
  <si>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</si>
  <si>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</si>
  <si>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</si>
  <si>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</si>
  <si>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</si>
  <si>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</si>
  <si>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</si>
  <si>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</si>
  <si>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</si>
  <si>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</si>
  <si>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</si>
  <si>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</si>
  <si>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</si>
  <si>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</si>
  <si>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</si>
  <si>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</si>
  <si>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</si>
  <si>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</si>
  <si>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</si>
  <si>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</si>
  <si>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</si>
  <si>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</si>
  <si>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</si>
  <si>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</si>
  <si>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</si>
  <si>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</si>
  <si>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</si>
  <si>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</si>
  <si>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</si>
  <si>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</si>
  <si>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</si>
  <si>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</si>
  <si>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</si>
  <si>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</si>
  <si>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</si>
  <si>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</si>
  <si>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</si>
  <si>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</si>
  <si>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</si>
  <si>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</si>
  <si>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</si>
  <si>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</si>
  <si>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</si>
  <si>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</si>
  <si>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</si>
  <si>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</si>
  <si>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</si>
  <si>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</si>
  <si>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</si>
  <si>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</si>
  <si>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</si>
  <si>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</si>
  <si>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</si>
  <si>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</si>
  <si>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</si>
  <si>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</si>
  <si>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</si>
  <si>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</si>
  <si>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</si>
  <si>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</si>
  <si>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</si>
  <si>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</si>
  <si>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</si>
  <si>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</si>
  <si>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</si>
  <si>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</si>
  <si>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</si>
  <si>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</si>
  <si>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</si>
  <si>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</si>
  <si>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</si>
  <si>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</si>
  <si>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</si>
  <si>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</si>
  <si>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</si>
  <si>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</si>
  <si>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</si>
  <si>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</si>
  <si>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</si>
  <si>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</si>
  <si>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</si>
  <si>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</si>
  <si>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</si>
  <si>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</si>
  <si>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</si>
  <si>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</si>
  <si>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</si>
  <si>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</si>
  <si>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</si>
  <si>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</si>
  <si>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</si>
  <si>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</si>
  <si>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</si>
  <si>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</si>
  <si>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</si>
  <si>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</si>
  <si>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</si>
  <si>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</si>
  <si>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</si>
  <si>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</si>
  <si>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</si>
  <si>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</si>
  <si>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</si>
  <si>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</si>
  <si>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</si>
  <si>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</si>
  <si>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</si>
  <si>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</si>
  <si>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</si>
  <si>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</si>
  <si>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</si>
  <si>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</si>
  <si>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</si>
  <si>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</si>
  <si>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</si>
  <si>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</si>
  <si>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</si>
  <si>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</si>
  <si>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</si>
  <si>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</si>
  <si>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</si>
  <si>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</si>
  <si>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</si>
  <si>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</si>
  <si>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</si>
  <si>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</si>
  <si>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</si>
  <si>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</si>
  <si>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</si>
  <si>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</si>
  <si>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</si>
  <si>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</si>
  <si>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</si>
  <si>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</si>
  <si>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</si>
  <si>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</si>
  <si>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</si>
  <si>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</si>
  <si>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</si>
  <si>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</si>
  <si>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</si>
  <si>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</si>
  <si>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</si>
  <si>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</si>
  <si>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</si>
  <si>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</si>
  <si>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</si>
  <si>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</si>
  <si>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</si>
  <si>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</si>
  <si>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</si>
  <si>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</si>
  <si>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</si>
  <si>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</si>
  <si>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</si>
  <si>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</si>
  <si>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</si>
  <si>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</si>
  <si>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</si>
  <si>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</si>
  <si>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</si>
  <si>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</si>
  <si>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</si>
  <si>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</si>
  <si>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</si>
  <si>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</si>
  <si>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</si>
  <si>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</si>
  <si>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</si>
  <si>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</si>
  <si>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</si>
  <si>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</si>
  <si>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</si>
  <si>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</si>
  <si>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</si>
  <si>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</si>
  <si>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</si>
  <si>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</si>
  <si>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</si>
  <si>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</si>
  <si>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</si>
  <si>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</si>
  <si>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</si>
  <si>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</si>
  <si>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</si>
  <si>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</si>
  <si>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</si>
  <si>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</si>
  <si>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</si>
  <si>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</si>
  <si>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</si>
  <si>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</si>
  <si>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</si>
  <si>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</si>
  <si>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</si>
  <si>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</si>
  <si>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</si>
  <si>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</si>
  <si>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</si>
  <si>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</si>
  <si>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</si>
  <si>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</si>
  <si>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</si>
  <si>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</si>
  <si>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</si>
  <si>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</si>
  <si>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</si>
  <si>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</si>
  <si>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</si>
  <si>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</si>
  <si>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</si>
  <si>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</si>
  <si>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</si>
  <si>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</si>
  <si>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</si>
  <si>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</si>
  <si>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</si>
  <si>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</si>
  <si>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</si>
  <si>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</si>
  <si>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</si>
  <si>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</si>
  <si>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</si>
  <si>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</si>
  <si>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</si>
  <si>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</si>
  <si>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</si>
  <si>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</si>
  <si>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</si>
  <si>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</si>
  <si>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</si>
  <si>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</si>
  <si>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</si>
  <si>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</si>
  <si>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</si>
  <si>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</si>
  <si>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</si>
  <si>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</si>
  <si>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</si>
  <si>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</si>
  <si>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</si>
  <si>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</si>
  <si>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</si>
  <si>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</si>
  <si>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</si>
  <si>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</si>
  <si>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</si>
  <si>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</si>
  <si>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</si>
  <si>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</si>
  <si>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</si>
  <si>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</si>
  <si>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</si>
  <si>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</si>
  <si>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</si>
  <si>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</si>
  <si>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</si>
  <si>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</si>
  <si>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</si>
  <si>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</si>
  <si>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</si>
  <si>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</si>
  <si>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</si>
  <si>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</si>
  <si>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</si>
  <si>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</si>
  <si>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</si>
  <si>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</si>
  <si>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</si>
  <si>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</si>
  <si>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</si>
  <si>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</si>
  <si>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</si>
  <si>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</si>
  <si>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</si>
  <si>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</si>
  <si>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</si>
  <si>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</si>
  <si>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</si>
  <si>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</si>
  <si>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</si>
  <si>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</si>
  <si>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</si>
  <si>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</si>
  <si>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</si>
  <si>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</si>
  <si>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</si>
  <si>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</si>
  <si>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</si>
  <si>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</si>
  <si>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</si>
  <si>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</si>
  <si>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</si>
  <si>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</si>
  <si>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</si>
  <si>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</si>
  <si>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</si>
  <si>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</si>
  <si>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</si>
  <si>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</si>
  <si>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</si>
  <si>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</si>
  <si>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</si>
  <si>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</si>
  <si>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</si>
  <si>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</si>
  <si>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</si>
  <si>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</si>
  <si>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</si>
  <si>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</si>
  <si>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</si>
  <si>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</si>
  <si>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</si>
  <si>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</si>
  <si>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</si>
  <si>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</si>
  <si>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</si>
  <si>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</si>
  <si>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</si>
  <si>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</si>
  <si>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</si>
  <si>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</si>
  <si>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</si>
  <si>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</si>
  <si>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</si>
  <si>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</si>
  <si>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</si>
  <si>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</si>
  <si>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</si>
  <si>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</si>
  <si>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</si>
  <si>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</si>
  <si>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</si>
  <si>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</si>
  <si>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</si>
  <si>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</si>
  <si>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</si>
  <si>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</si>
  <si>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</si>
  <si>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</si>
  <si>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</si>
  <si>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</si>
  <si>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</si>
  <si>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</si>
  <si>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</si>
  <si>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</si>
  <si>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</si>
  <si>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</si>
  <si>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</si>
  <si>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</si>
  <si>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</si>
  <si>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</si>
  <si>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</si>
  <si>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</si>
  <si>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</si>
  <si>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</si>
  <si>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</si>
  <si>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</si>
  <si>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</si>
  <si>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</si>
  <si>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</si>
  <si>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</si>
  <si>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</si>
  <si>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</si>
  <si>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</si>
  <si>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</si>
  <si>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</si>
  <si>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</si>
  <si>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</si>
  <si>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</si>
  <si>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</si>
  <si>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</si>
  <si>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</si>
  <si>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</si>
  <si>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</si>
  <si>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</si>
  <si>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</si>
  <si>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</si>
  <si>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</si>
  <si>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</si>
  <si>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</si>
  <si>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</si>
  <si>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</si>
  <si>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</si>
  <si>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</si>
  <si>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</si>
  <si>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</si>
  <si>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</si>
  <si>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</si>
  <si>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</si>
  <si>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</si>
  <si>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</si>
  <si>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</si>
  <si>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</si>
  <si>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</si>
  <si>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</si>
  <si>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</si>
  <si>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</si>
  <si>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</si>
  <si>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</si>
  <si>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</si>
  <si>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</si>
  <si>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</si>
  <si>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</si>
  <si>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</si>
  <si>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</si>
  <si>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</si>
  <si>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</si>
  <si>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</si>
  <si>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</si>
  <si>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</si>
  <si>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</si>
  <si>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</si>
  <si>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</si>
  <si>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</si>
  <si>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</si>
  <si>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</si>
  <si>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</si>
  <si>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</si>
  <si>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</si>
  <si>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</si>
  <si>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</si>
  <si>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</si>
  <si>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</si>
  <si>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</si>
  <si>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</si>
  <si>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</si>
  <si>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</si>
  <si>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</si>
  <si>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</si>
  <si>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</si>
  <si>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</si>
  <si>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</si>
  <si>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</si>
  <si>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</si>
  <si>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</si>
  <si>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</si>
  <si>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</si>
  <si>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</si>
  <si>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</si>
  <si>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</si>
  <si>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</si>
  <si>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</si>
  <si>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</si>
  <si>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</si>
  <si>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</si>
  <si>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</si>
  <si>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</si>
  <si>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</si>
  <si>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</si>
  <si>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</si>
  <si>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</si>
  <si>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</si>
  <si>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</si>
  <si>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</si>
  <si>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</si>
  <si>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</si>
  <si>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</si>
  <si>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</si>
  <si>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</si>
  <si>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</si>
  <si>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</si>
  <si>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</si>
  <si>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</si>
  <si>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</si>
  <si>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</si>
  <si>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</si>
  <si>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</si>
  <si>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</si>
  <si>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</si>
  <si>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</si>
  <si>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</si>
  <si>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</si>
  <si>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</si>
  <si>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</si>
  <si>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</si>
  <si>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</si>
  <si>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</si>
  <si>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</si>
  <si>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</si>
  <si>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</si>
  <si>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</si>
  <si>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</si>
  <si>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</si>
  <si>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</si>
  <si>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</si>
  <si>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</si>
  <si>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</si>
  <si>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</si>
  <si>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</si>
  <si>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</si>
  <si>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</si>
  <si>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</si>
  <si>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</si>
  <si>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</si>
  <si>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</si>
  <si>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</si>
  <si>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</si>
  <si>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</si>
  <si>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</si>
  <si>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</si>
  <si>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</si>
  <si>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</si>
  <si>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</si>
  <si>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</si>
  <si>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</si>
  <si>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</si>
  <si>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</si>
  <si>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</si>
  <si>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</si>
  <si>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</si>
  <si>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</si>
  <si>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</si>
  <si>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</si>
  <si>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</si>
  <si>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</si>
  <si>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</si>
  <si>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</si>
  <si>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</si>
  <si>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</si>
  <si>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</si>
  <si>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</si>
  <si>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</si>
  <si>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</si>
  <si>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</si>
  <si>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</si>
  <si>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</si>
  <si>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</si>
  <si>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</si>
  <si>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</si>
  <si>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</si>
  <si>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</si>
  <si>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</si>
  <si>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</si>
  <si>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</si>
  <si>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</si>
  <si>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</si>
  <si>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</si>
  <si>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</si>
  <si>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</si>
  <si>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</si>
  <si>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</si>
  <si>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</si>
  <si>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</si>
  <si>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</si>
  <si>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</si>
  <si>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</si>
  <si>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</si>
  <si>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</si>
  <si>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</si>
  <si>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</si>
  <si>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</si>
  <si>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</si>
  <si>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</si>
  <si>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</si>
  <si>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</si>
  <si>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</si>
  <si>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</si>
  <si>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</si>
  <si>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</si>
  <si>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</si>
  <si>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</si>
  <si>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</si>
  <si>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</si>
  <si>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</si>
  <si>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</si>
  <si>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</si>
  <si>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</si>
  <si>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</si>
  <si>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</si>
  <si>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</si>
  <si>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</si>
  <si>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</si>
  <si>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</si>
  <si>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</si>
  <si>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</si>
  <si>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</si>
  <si>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</si>
  <si>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</si>
  <si>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</si>
  <si>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</si>
  <si>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</si>
  <si>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</si>
  <si>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</si>
  <si>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</si>
  <si>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</si>
  <si>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</si>
  <si>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</si>
  <si>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</si>
  <si>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</si>
  <si>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</si>
  <si>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</si>
  <si>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</si>
  <si>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</si>
  <si>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</si>
  <si>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</si>
  <si>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</si>
  <si>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</si>
  <si>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</si>
  <si>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</si>
  <si>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</si>
  <si>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</si>
  <si>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</si>
  <si>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</si>
  <si>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</si>
  <si>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</si>
  <si>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</si>
  <si>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</si>
  <si>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</si>
  <si>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</si>
  <si>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</si>
  <si>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</si>
  <si>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</si>
  <si>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</si>
  <si>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</si>
  <si>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</si>
  <si>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</si>
  <si>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</si>
  <si>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</si>
  <si>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</si>
  <si>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</si>
  <si>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</si>
  <si>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</si>
  <si>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</si>
  <si>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</si>
  <si>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</si>
  <si>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</si>
  <si>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</si>
  <si>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</si>
  <si>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</si>
  <si>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</si>
  <si>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</si>
  <si>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</si>
  <si>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</si>
  <si>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</si>
  <si>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</si>
  <si>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</si>
  <si>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</si>
  <si>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</si>
  <si>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</si>
  <si>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</si>
  <si>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</si>
  <si>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</si>
  <si>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</si>
  <si>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</si>
  <si>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</si>
  <si>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</si>
  <si>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</si>
  <si>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</si>
  <si>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</si>
  <si>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</si>
  <si>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</si>
  <si>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</si>
  <si>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</si>
  <si>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</si>
  <si>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</si>
  <si>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</si>
  <si>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</si>
  <si>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</si>
  <si>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</si>
  <si>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</si>
  <si>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</si>
  <si>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</si>
  <si>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</si>
  <si>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</si>
  <si>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</si>
  <si>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</si>
  <si>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</si>
  <si>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</si>
  <si>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</si>
  <si>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</si>
  <si>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</si>
  <si>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</si>
  <si>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</si>
  <si>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</si>
  <si>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</si>
  <si>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</si>
  <si>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</si>
  <si>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</si>
  <si>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</si>
  <si>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</si>
  <si>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</si>
  <si>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</si>
  <si>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</si>
  <si>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</si>
  <si>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</si>
  <si>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</si>
  <si>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</si>
  <si>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</si>
  <si>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</si>
  <si>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</si>
  <si>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</si>
  <si>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</si>
  <si>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</si>
  <si>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</si>
  <si>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</si>
  <si>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</si>
  <si>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</si>
  <si>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</si>
  <si>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</si>
  <si>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</si>
  <si>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</si>
  <si>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</si>
  <si>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</si>
  <si>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</si>
  <si>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</si>
  <si>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</si>
  <si>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</si>
  <si>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</si>
  <si>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</si>
  <si>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</si>
  <si>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</si>
  <si>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</si>
  <si>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</si>
  <si>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</si>
  <si>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</si>
  <si>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</si>
  <si>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</si>
  <si>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</si>
  <si>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</si>
  <si>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</si>
  <si>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</si>
  <si>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</si>
  <si>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</si>
  <si>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</si>
  <si>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</si>
  <si>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</si>
  <si>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</si>
  <si>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</si>
  <si>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</si>
  <si>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</si>
  <si>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</si>
  <si>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</si>
  <si>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</si>
  <si>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</si>
  <si>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</si>
  <si>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</si>
  <si>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</si>
  <si>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</si>
  <si>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</si>
  <si>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</si>
  <si>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</si>
  <si>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</si>
  <si>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</si>
  <si>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</si>
  <si>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</si>
  <si>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</si>
  <si>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</si>
  <si>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</si>
  <si>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</si>
  <si>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</si>
  <si>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</si>
  <si>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</si>
  <si>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</si>
  <si>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</si>
  <si>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</si>
  <si>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</si>
  <si>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</si>
  <si>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</si>
  <si>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</si>
  <si>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</si>
  <si>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</si>
  <si>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</si>
  <si>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</si>
  <si>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</si>
  <si>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</si>
  <si>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</si>
  <si>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</si>
  <si>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</si>
  <si>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</si>
  <si>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</si>
  <si>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</si>
  <si>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</si>
  <si>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</si>
  <si>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</si>
  <si>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</si>
  <si>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</si>
  <si>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</si>
  <si>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</si>
  <si>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</si>
  <si>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</si>
  <si>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</si>
  <si>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</si>
  <si>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</si>
  <si>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</si>
  <si>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</si>
  <si>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</si>
  <si>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</si>
  <si>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</si>
  <si>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</si>
  <si>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</si>
  <si>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</si>
  <si>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</si>
  <si>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</si>
  <si>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</si>
  <si>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</si>
  <si>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</si>
  <si>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</si>
  <si>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</si>
  <si>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</si>
  <si>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</si>
  <si>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</si>
  <si>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</si>
  <si>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</si>
  <si>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</si>
  <si>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</si>
  <si>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</si>
  <si>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</si>
  <si>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</si>
  <si>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</si>
  <si>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</si>
  <si>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</si>
  <si>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</si>
  <si>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</si>
  <si>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</si>
  <si>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</si>
  <si>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</si>
  <si>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</si>
  <si>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</si>
  <si>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</si>
  <si>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</si>
  <si>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</si>
  <si>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</si>
  <si>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</si>
  <si>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</si>
  <si>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</si>
  <si>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</si>
  <si>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</si>
  <si>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</si>
  <si>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</si>
  <si>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</si>
  <si>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</si>
  <si>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</si>
  <si>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</si>
  <si>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</si>
  <si>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</si>
  <si>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</si>
  <si>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</si>
  <si>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</si>
  <si>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</si>
  <si>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</si>
  <si>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</si>
  <si>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</si>
  <si>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</si>
  <si>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</si>
  <si>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</si>
  <si>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</si>
  <si>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</si>
  <si>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</si>
  <si>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</si>
  <si>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</si>
  <si>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</si>
  <si>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</si>
  <si>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</si>
  <si>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</si>
  <si>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</si>
  <si>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</si>
  <si>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</si>
  <si>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</si>
  <si>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</si>
  <si>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</si>
  <si>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</si>
  <si>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</si>
  <si>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</si>
  <si>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</si>
  <si>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</si>
  <si>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</si>
  <si>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</si>
  <si>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</si>
  <si>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</si>
  <si>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</si>
  <si>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</si>
  <si>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</si>
  <si>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</si>
  <si>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</si>
  <si>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</si>
  <si>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</si>
  <si>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</si>
  <si>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</si>
  <si>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</si>
  <si>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</si>
  <si>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</si>
  <si>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</si>
  <si>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</si>
  <si>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</si>
  <si>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</si>
  <si>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</si>
  <si>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</si>
  <si>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</si>
  <si>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</si>
  <si>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</si>
  <si>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</si>
  <si>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</si>
  <si>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</si>
  <si>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</si>
  <si>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</si>
  <si>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</si>
  <si>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</si>
  <si>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</si>
  <si>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</si>
  <si>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</si>
  <si>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</si>
  <si>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</si>
  <si>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</si>
  <si>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</si>
  <si>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</si>
  <si>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</si>
  <si>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</si>
  <si>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</si>
  <si>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</si>
  <si>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</si>
  <si>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</si>
  <si>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</si>
  <si>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</si>
  <si>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</si>
  <si>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</si>
  <si>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</si>
  <si>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</si>
  <si>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</si>
  <si>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</si>
  <si>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</si>
  <si>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</si>
  <si>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</si>
  <si>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</si>
  <si>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</si>
  <si>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</si>
  <si>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</si>
  <si>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</si>
  <si>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</si>
  <si>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</si>
  <si>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</si>
  <si>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</si>
  <si>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</si>
  <si>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</si>
  <si>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</si>
  <si>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</si>
  <si>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</si>
  <si>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</si>
  <si>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</si>
  <si>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</si>
  <si>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</si>
  <si>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</si>
  <si>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</si>
  <si>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</si>
  <si>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</si>
  <si>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</si>
  <si>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</si>
  <si>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</si>
  <si>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</si>
  <si>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</si>
  <si>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</si>
  <si>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</si>
  <si>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</si>
  <si>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</si>
  <si>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</si>
  <si>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</si>
  <si>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</si>
  <si>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</si>
  <si>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</si>
  <si>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</si>
  <si>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</si>
  <si>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</si>
  <si>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</si>
  <si>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</si>
  <si>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</si>
  <si>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</si>
  <si>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</si>
  <si>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</si>
  <si>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</si>
  <si>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</si>
  <si>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</si>
  <si>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</si>
  <si>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</si>
  <si>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</si>
  <si>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</si>
  <si>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</si>
  <si>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</si>
  <si>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</si>
  <si>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</si>
  <si>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</si>
  <si>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</si>
  <si>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</si>
  <si>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</si>
  <si>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</si>
  <si>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</si>
  <si>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</si>
  <si>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</si>
  <si>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</si>
  <si>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</si>
  <si>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</si>
  <si>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</si>
  <si>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</si>
  <si>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</si>
  <si>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</si>
  <si>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</si>
  <si>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</si>
  <si>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</si>
  <si>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</si>
  <si>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</si>
  <si>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</si>
  <si>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</si>
  <si>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</si>
  <si>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</si>
  <si>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</si>
  <si>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</si>
  <si>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</si>
  <si>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</si>
  <si>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</si>
  <si>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</si>
  <si>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</si>
  <si>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</si>
  <si>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</si>
  <si>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</si>
  <si>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</si>
  <si>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</si>
  <si>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</si>
  <si>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</si>
  <si>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</si>
  <si>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</si>
  <si>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</si>
  <si>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</si>
  <si>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</si>
  <si>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</si>
  <si>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</si>
  <si>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</si>
  <si>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</si>
  <si>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</si>
  <si>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</si>
  <si>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</si>
  <si>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</si>
  <si>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</si>
  <si>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</si>
  <si>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</si>
  <si>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</si>
  <si>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</si>
  <si>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</si>
  <si>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</si>
  <si>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</si>
  <si>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</si>
  <si>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</si>
  <si>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</si>
  <si>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</si>
  <si>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</si>
  <si>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</si>
  <si>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</si>
  <si>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</si>
  <si>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</si>
  <si>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</si>
  <si>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</si>
  <si>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</si>
  <si>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</si>
  <si>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</si>
  <si>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</si>
  <si>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</si>
  <si>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</si>
  <si>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</si>
  <si>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</si>
  <si>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</si>
  <si>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</si>
  <si>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</si>
  <si>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</si>
  <si>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</si>
  <si>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</si>
  <si>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</si>
  <si>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</si>
  <si>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</si>
  <si>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</si>
  <si>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</si>
  <si>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</si>
  <si>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</si>
  <si>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</si>
  <si>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</si>
  <si>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</si>
  <si>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</si>
  <si>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</si>
  <si>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</si>
  <si>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</si>
  <si>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</si>
  <si>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</si>
  <si>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</si>
  <si>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</si>
  <si>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</si>
  <si>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</si>
  <si>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</si>
  <si>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</si>
  <si>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</si>
  <si>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</si>
  <si>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</si>
  <si>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</si>
  <si>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</si>
  <si>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</si>
  <si>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</si>
  <si>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</si>
  <si>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</si>
  <si>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</si>
  <si>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</si>
  <si>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</si>
  <si>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</si>
  <si>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</si>
  <si>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</si>
  <si>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</si>
  <si>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</si>
  <si>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</si>
  <si>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</si>
  <si>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</si>
  <si>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</si>
  <si>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</si>
  <si>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</si>
  <si>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</si>
  <si>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</si>
  <si>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</si>
  <si>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</si>
  <si>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</si>
  <si>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</si>
  <si>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</si>
  <si>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</si>
  <si>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</si>
  <si>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</si>
  <si>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</si>
  <si>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</si>
  <si>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</si>
  <si>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</si>
  <si>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</si>
  <si>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</si>
  <si>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</si>
  <si>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</si>
  <si>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</si>
  <si>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</si>
  <si>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</si>
  <si>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</si>
  <si>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</si>
  <si>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</si>
  <si>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</si>
  <si>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</si>
  <si>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</si>
  <si>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</si>
  <si>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</si>
  <si>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</si>
  <si>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</si>
  <si>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</si>
  <si>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</si>
  <si>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</si>
  <si>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</si>
  <si>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</si>
  <si>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</si>
  <si>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</si>
  <si>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</si>
  <si>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</si>
  <si>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</si>
  <si>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</si>
  <si>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</si>
  <si>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</si>
  <si>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</si>
  <si>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</si>
  <si>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</si>
  <si>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</si>
  <si>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</si>
  <si>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</si>
  <si>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</si>
  <si>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</si>
  <si>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</si>
  <si>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</si>
  <si>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</si>
  <si>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</si>
  <si>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</si>
  <si>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</si>
  <si>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</si>
  <si>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</si>
  <si>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</si>
  <si>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</si>
  <si>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</si>
  <si>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</si>
  <si>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</si>
  <si>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</si>
  <si>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</si>
  <si>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</si>
  <si>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</si>
  <si>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</si>
  <si>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</si>
  <si>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</si>
  <si>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</si>
  <si>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</si>
  <si>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</si>
  <si>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</si>
  <si>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</si>
  <si>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</si>
  <si>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</si>
  <si>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</si>
  <si>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</si>
  <si>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</si>
  <si>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</si>
  <si>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</si>
  <si>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</si>
  <si>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</si>
  <si>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</si>
  <si>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</si>
  <si>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</si>
  <si>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</si>
  <si>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</si>
  <si>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</si>
  <si>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</si>
  <si>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</si>
  <si>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</si>
  <si>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</si>
  <si>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</si>
  <si>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</si>
  <si>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</si>
  <si>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</si>
  <si>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</si>
  <si>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</si>
  <si>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</si>
  <si>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</si>
  <si>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</si>
  <si>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</si>
  <si>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</si>
  <si>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</si>
  <si>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</si>
  <si>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</si>
  <si>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</si>
  <si>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</si>
  <si>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</si>
  <si>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</si>
  <si>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</si>
  <si>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</si>
  <si>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</si>
  <si>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</si>
  <si>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</si>
  <si>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</si>
  <si>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</si>
  <si>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</si>
  <si>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</si>
  <si>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</si>
  <si>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</si>
  <si>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</si>
  <si>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</si>
  <si>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</si>
  <si>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</si>
  <si>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</si>
  <si>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</si>
  <si>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</si>
  <si>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</si>
  <si>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</si>
  <si>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</si>
  <si>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</si>
  <si>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</si>
  <si>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</si>
  <si>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</si>
  <si>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</si>
  <si>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</si>
  <si>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</si>
  <si>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</si>
  <si>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</si>
  <si>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</si>
  <si>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</si>
  <si>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</si>
  <si>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</si>
  <si>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</si>
  <si>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</si>
  <si>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</si>
  <si>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</si>
  <si>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</si>
  <si>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</si>
  <si>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</si>
  <si>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</si>
  <si>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</si>
  <si>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</si>
  <si>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</si>
  <si>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</si>
  <si>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</si>
  <si>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</si>
  <si>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</si>
  <si>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</si>
  <si>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</si>
  <si>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</si>
  <si>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</si>
  <si>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</si>
  <si>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</si>
  <si>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</si>
  <si>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</si>
  <si>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</si>
  <si>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</si>
  <si>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</si>
  <si>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</si>
  <si>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</si>
  <si>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</si>
  <si>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</si>
  <si>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</si>
  <si>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</si>
  <si>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</si>
  <si>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</si>
  <si>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</si>
  <si>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</si>
  <si>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</si>
  <si>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</si>
  <si>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</si>
  <si>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</si>
  <si>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</si>
  <si>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</si>
  <si>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</si>
  <si>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</si>
  <si>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</si>
  <si>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</si>
  <si>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</si>
  <si>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</si>
  <si>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</si>
  <si>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</si>
  <si>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</si>
  <si>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</si>
  <si>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</si>
  <si>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</si>
  <si>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</si>
  <si>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</si>
  <si>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</si>
  <si>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</si>
  <si>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</si>
  <si>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</si>
  <si>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</si>
  <si>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</si>
  <si>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</si>
  <si>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</si>
  <si>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</si>
  <si>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</si>
  <si>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</si>
  <si>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</si>
  <si>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</si>
  <si>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</si>
  <si>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</si>
  <si>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</si>
  <si>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</si>
  <si>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</si>
  <si>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</si>
  <si>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</si>
  <si>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</si>
  <si>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</si>
  <si>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</si>
  <si>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</si>
  <si>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</si>
  <si>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</si>
  <si>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</si>
  <si>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</si>
  <si>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</si>
  <si>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</si>
  <si>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</si>
  <si>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</si>
  <si>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</si>
  <si>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</si>
  <si>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</si>
  <si>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</si>
  <si>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</si>
  <si>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</si>
  <si>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</si>
  <si>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</si>
  <si>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</si>
  <si>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</si>
  <si>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</si>
  <si>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</si>
  <si>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</si>
  <si>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</si>
  <si>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</si>
  <si>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</si>
  <si>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</si>
  <si>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</si>
  <si>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</si>
  <si>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</si>
  <si>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</si>
  <si>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</si>
  <si>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</si>
  <si>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</si>
  <si>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</si>
  <si>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</si>
  <si>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</si>
  <si>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</si>
  <si>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</si>
  <si>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</si>
  <si>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</si>
  <si>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</si>
  <si>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</si>
  <si>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</si>
  <si>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</si>
  <si>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</si>
  <si>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</si>
  <si>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</si>
  <si>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</si>
  <si>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</si>
  <si>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</si>
  <si>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</si>
  <si>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</si>
  <si>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</si>
  <si>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</si>
  <si>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</si>
  <si>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</si>
  <si>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</si>
  <si>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</si>
  <si>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</si>
  <si>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</si>
  <si>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</si>
  <si>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</si>
  <si>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</si>
  <si>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</si>
  <si>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</si>
  <si>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</si>
  <si>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</si>
  <si>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</si>
  <si>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</si>
  <si>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</si>
  <si>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</si>
  <si>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</si>
  <si>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</si>
  <si>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</si>
  <si>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</si>
  <si>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</si>
  <si>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</si>
  <si>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</si>
  <si>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</si>
  <si>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</si>
  <si>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</si>
  <si>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</si>
  <si>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</si>
  <si>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</si>
  <si>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</si>
  <si>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</si>
  <si>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</si>
  <si>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</si>
  <si>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</si>
  <si>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</si>
  <si>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</si>
  <si>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</si>
  <si>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</si>
  <si>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</si>
  <si>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</si>
  <si>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</si>
  <si>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</si>
  <si>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</si>
  <si>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</si>
  <si>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</si>
  <si>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</si>
  <si>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</si>
  <si>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</si>
  <si>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</si>
  <si>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</si>
  <si>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</si>
  <si>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</si>
  <si>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</si>
  <si>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</si>
  <si>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</si>
  <si>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</si>
  <si>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</si>
  <si>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</si>
  <si>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</si>
  <si>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</si>
  <si>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</si>
  <si>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</si>
  <si>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</si>
  <si>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</si>
  <si>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</si>
  <si>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</si>
  <si>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</si>
  <si>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</si>
  <si>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</si>
  <si>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</si>
  <si>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</si>
  <si>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</si>
  <si>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</si>
  <si>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</si>
  <si>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</si>
  <si>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</si>
  <si>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</si>
  <si>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</si>
  <si>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</si>
  <si>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</si>
  <si>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</si>
  <si>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</si>
  <si>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</si>
  <si>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</si>
  <si>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</si>
  <si>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</si>
  <si>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</si>
  <si>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</si>
  <si>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</si>
  <si>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</si>
  <si>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</si>
  <si>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</si>
  <si>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</si>
  <si>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</si>
  <si>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</si>
  <si>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</si>
  <si>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</si>
  <si>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</si>
  <si>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</si>
  <si>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</si>
  <si>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</si>
  <si>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</si>
  <si>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</si>
  <si>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</si>
  <si>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</si>
  <si>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</si>
  <si>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</si>
  <si>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</si>
  <si>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</si>
  <si>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</si>
  <si>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</si>
  <si>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</si>
  <si>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</si>
  <si>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</si>
  <si>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</si>
  <si>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</si>
  <si>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</si>
  <si>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</si>
  <si>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</si>
  <si>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</si>
  <si>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</si>
  <si>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</si>
  <si>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</si>
  <si>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</si>
  <si>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</si>
  <si>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</si>
  <si>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</si>
  <si>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</si>
  <si>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</si>
  <si>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</si>
  <si>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</si>
  <si>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</si>
  <si>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</si>
  <si>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</si>
  <si>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</si>
  <si>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</si>
  <si>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</si>
  <si>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</si>
  <si>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</si>
  <si>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</si>
  <si>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</si>
  <si>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</si>
  <si>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</si>
  <si>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</si>
  <si>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</si>
  <si>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</si>
  <si>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</si>
  <si>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</si>
  <si>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</si>
  <si>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</si>
  <si>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</si>
  <si>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</si>
  <si>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</si>
  <si>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</si>
  <si>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</si>
  <si>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</si>
  <si>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</si>
  <si>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</si>
  <si>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</si>
  <si>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</si>
  <si>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</si>
  <si>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</si>
  <si>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</si>
  <si>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</si>
  <si>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</si>
  <si>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</si>
  <si>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</si>
  <si>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</si>
  <si>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</si>
  <si>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</si>
  <si>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</si>
  <si>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</si>
  <si>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</si>
  <si>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</si>
  <si>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</si>
  <si>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</si>
  <si>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</si>
  <si>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</si>
  <si>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</si>
  <si>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</si>
  <si>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</si>
  <si>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</si>
  <si>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</si>
  <si>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</si>
  <si>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</si>
  <si>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</si>
  <si>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</si>
  <si>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</si>
  <si>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</si>
  <si>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</si>
  <si>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</si>
  <si>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</si>
  <si>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</si>
  <si>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</si>
  <si>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</si>
  <si>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</si>
  <si>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</si>
  <si>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</si>
  <si>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</si>
  <si>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</si>
  <si>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</si>
  <si>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</si>
  <si>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</si>
  <si>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</si>
  <si>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</si>
  <si>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</si>
  <si>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</si>
  <si>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</si>
  <si>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</si>
  <si>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</si>
  <si>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</si>
  <si>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</si>
  <si>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</si>
  <si>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</si>
  <si>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</si>
  <si>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</si>
  <si>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</si>
  <si>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</si>
  <si>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</si>
  <si>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</si>
  <si>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</si>
  <si>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</si>
  <si>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</si>
  <si>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</si>
  <si>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</si>
  <si>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</si>
  <si>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</si>
  <si>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</si>
  <si>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</si>
  <si>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</si>
  <si>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</si>
  <si>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</si>
  <si>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</si>
  <si>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</si>
  <si>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</si>
  <si>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</si>
  <si>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</si>
  <si>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</si>
  <si>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</si>
  <si>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</si>
  <si>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</si>
  <si>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</si>
  <si>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</si>
  <si>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</si>
  <si>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</si>
  <si>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</si>
  <si>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</si>
  <si>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</si>
  <si>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</si>
  <si>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</si>
  <si>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</si>
  <si>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</si>
  <si>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</si>
  <si>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</si>
  <si>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</si>
  <si>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</si>
  <si>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</si>
  <si>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</si>
  <si>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</si>
  <si>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</si>
  <si>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</si>
  <si>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</si>
  <si>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</si>
  <si>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</si>
  <si>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</si>
  <si>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</si>
  <si>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</si>
  <si>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</si>
  <si>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</si>
  <si>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</si>
  <si>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</si>
  <si>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</si>
  <si>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</si>
  <si>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</si>
  <si>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</si>
  <si>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</si>
  <si>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</si>
  <si>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</si>
  <si>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</si>
  <si>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</si>
  <si>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</si>
  <si>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</si>
  <si>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</si>
  <si>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</si>
  <si>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</si>
  <si>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</si>
  <si>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</si>
  <si>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</si>
  <si>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</si>
  <si>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</si>
  <si>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</si>
  <si>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</si>
  <si>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</si>
  <si>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</si>
  <si>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</si>
  <si>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</si>
  <si>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</si>
  <si>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</si>
  <si>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</si>
  <si>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</si>
  <si>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</si>
  <si>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</si>
  <si>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</si>
  <si>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</si>
  <si>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</si>
  <si>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</si>
  <si>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</si>
  <si>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</si>
  <si>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</si>
  <si>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</si>
  <si>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</si>
  <si>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</si>
  <si>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</si>
  <si>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</si>
  <si>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</si>
  <si>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</si>
  <si>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</si>
  <si>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</si>
  <si>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</si>
  <si>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</si>
  <si>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</si>
  <si>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</si>
  <si>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</si>
  <si>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</si>
  <si>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</si>
  <si>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</si>
  <si>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</si>
  <si>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</si>
  <si>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</si>
  <si>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</si>
  <si>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</si>
  <si>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</si>
  <si>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</si>
  <si>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</si>
  <si>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</si>
  <si>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</si>
  <si>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</si>
  <si>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</si>
  <si>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</si>
  <si>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</si>
  <si>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</si>
  <si>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</si>
  <si>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</si>
  <si>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</si>
  <si>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</si>
  <si>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</si>
  <si>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</si>
  <si>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</si>
  <si>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</si>
  <si>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</si>
  <si>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</si>
  <si>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</si>
  <si>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</si>
  <si>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</si>
  <si>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</si>
  <si>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</si>
  <si>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</si>
  <si>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</si>
  <si>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</si>
  <si>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</si>
  <si>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</si>
  <si>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</si>
  <si>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</si>
  <si>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</si>
  <si>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</si>
  <si>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</si>
  <si>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</si>
  <si>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</si>
  <si>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</si>
  <si>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</si>
  <si>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</si>
  <si>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</si>
  <si>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</si>
  <si>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</si>
  <si>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</si>
  <si>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</si>
  <si>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</si>
  <si>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</si>
  <si>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</si>
  <si>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</si>
  <si>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</si>
  <si>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</si>
  <si>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</si>
  <si>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</si>
  <si>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</si>
  <si>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</si>
  <si>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</si>
  <si>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</si>
  <si>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</si>
  <si>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</si>
  <si>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</si>
  <si>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</si>
  <si>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</si>
  <si>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</si>
  <si>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</si>
  <si>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</si>
  <si>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</si>
  <si>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</si>
  <si>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</si>
  <si>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</si>
  <si>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</si>
  <si>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</si>
  <si>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</si>
  <si>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</si>
  <si>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</si>
  <si>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</si>
  <si>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</si>
  <si>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</si>
  <si>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</si>
  <si>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</si>
  <si>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</si>
  <si>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</si>
  <si>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</si>
  <si>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</si>
  <si>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</si>
  <si>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</si>
  <si>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</si>
  <si>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</si>
  <si>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</si>
  <si>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</si>
  <si>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</si>
  <si>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</si>
  <si>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</si>
  <si>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</si>
  <si>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</si>
  <si>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</si>
  <si>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</si>
  <si>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</si>
  <si>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</si>
  <si>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</si>
  <si>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</si>
  <si>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</si>
  <si>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</si>
  <si>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</si>
  <si>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</si>
  <si>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</si>
  <si>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</si>
  <si>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</si>
  <si>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</si>
  <si>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</si>
  <si>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</si>
  <si>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</si>
  <si>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</si>
  <si>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</si>
  <si>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</si>
  <si>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</si>
  <si>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</si>
  <si>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</si>
  <si>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</si>
  <si>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</si>
  <si>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</si>
  <si>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</si>
  <si>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</si>
  <si>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</si>
  <si>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</si>
  <si>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</si>
  <si>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</si>
  <si>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</si>
  <si>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</si>
  <si>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</si>
  <si>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</si>
  <si>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</si>
  <si>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</si>
  <si>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</si>
  <si>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</si>
  <si>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</si>
  <si>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</si>
  <si>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</si>
  <si>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</si>
  <si>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</si>
  <si>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</si>
  <si>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</si>
  <si>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</si>
  <si>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</si>
  <si>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</si>
  <si>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</si>
  <si>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</si>
  <si>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</si>
  <si>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</si>
  <si>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</si>
  <si>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</si>
  <si>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</si>
  <si>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</si>
  <si>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</si>
  <si>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</si>
  <si>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</si>
  <si>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</si>
  <si>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</si>
  <si>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</si>
  <si>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</si>
  <si>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</si>
  <si>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</si>
  <si>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</si>
  <si>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</si>
  <si>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</si>
  <si>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</si>
  <si>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</si>
  <si>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</si>
  <si>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</si>
  <si>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</si>
  <si>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</si>
  <si>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</si>
  <si>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</si>
  <si>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</si>
  <si>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</si>
  <si>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</si>
  <si>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</si>
  <si>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</si>
  <si>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</si>
  <si>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</si>
  <si>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</si>
  <si>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</si>
  <si>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</si>
  <si>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</si>
  <si>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</si>
  <si>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</si>
  <si>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</si>
  <si>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</si>
  <si>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</si>
  <si>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</si>
  <si>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</si>
  <si>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</si>
  <si>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</si>
  <si>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</si>
  <si>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</si>
  <si>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</si>
  <si>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</si>
  <si>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</si>
  <si>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</si>
  <si>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</si>
  <si>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</si>
  <si>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</si>
  <si>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</si>
  <si>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</si>
  <si>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</si>
  <si>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</si>
  <si>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</si>
  <si>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</si>
  <si>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</si>
  <si>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</si>
  <si>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</si>
  <si>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</si>
  <si>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</si>
  <si>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</si>
  <si>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</si>
  <si>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</si>
  <si>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</si>
  <si>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</si>
  <si>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</si>
  <si>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</si>
  <si>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</si>
  <si>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</si>
  <si>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</si>
  <si>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</si>
  <si>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</si>
  <si>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</si>
  <si>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</si>
  <si>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</si>
  <si>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</si>
  <si>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</si>
  <si>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</si>
  <si>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</si>
  <si>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</si>
  <si>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</si>
  <si>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</si>
  <si>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</si>
  <si>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</si>
  <si>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</si>
  <si>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</si>
  <si>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</si>
  <si>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</si>
  <si>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</si>
  <si>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</si>
  <si>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</si>
  <si>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</si>
  <si>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</si>
  <si>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</si>
  <si>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</si>
  <si>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</si>
  <si>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</si>
  <si>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</si>
  <si>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</si>
  <si>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</si>
  <si>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</si>
  <si>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</si>
  <si>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</si>
  <si>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</si>
  <si>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</si>
  <si>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</si>
  <si>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</si>
  <si>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</si>
  <si>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</si>
  <si>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</si>
  <si>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</si>
  <si>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</si>
  <si>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</si>
  <si>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</si>
  <si>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</si>
  <si>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</si>
  <si>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</si>
  <si>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</si>
  <si>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</si>
  <si>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</si>
  <si>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</si>
  <si>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</si>
  <si>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</si>
  <si>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</si>
  <si>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</si>
  <si>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</si>
  <si>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</si>
  <si>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</si>
  <si>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</si>
  <si>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</si>
  <si>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</si>
  <si>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</si>
  <si>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</si>
  <si>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</si>
  <si>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</si>
  <si>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</si>
  <si>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</si>
  <si>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</si>
  <si>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</si>
  <si>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</si>
  <si>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</si>
  <si>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</si>
  <si>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</si>
  <si>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</si>
  <si>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</si>
  <si>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</si>
  <si>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</si>
  <si>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</si>
  <si>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</si>
  <si>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</si>
  <si>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</si>
  <si>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</si>
  <si>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</si>
  <si>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</si>
  <si>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</si>
  <si>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</si>
  <si>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</si>
  <si>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</si>
  <si>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</si>
  <si>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</si>
  <si>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</si>
  <si>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</si>
  <si>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</si>
  <si>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</si>
  <si>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</si>
  <si>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</si>
  <si>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</si>
  <si>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</si>
  <si>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</si>
  <si>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</si>
  <si>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</si>
  <si>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</si>
  <si>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</si>
  <si>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</si>
  <si>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</si>
  <si>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</si>
  <si>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</si>
  <si>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</si>
  <si>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</si>
  <si>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</si>
  <si>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</si>
  <si>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</si>
  <si>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</si>
  <si>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</si>
  <si>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</si>
  <si>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</si>
  <si>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</si>
  <si>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</si>
  <si>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</si>
  <si>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</si>
  <si>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</si>
  <si>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</si>
  <si>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</si>
  <si>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</si>
  <si>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</si>
  <si>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</si>
  <si>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</si>
  <si>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</si>
  <si>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</si>
  <si>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</si>
  <si>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</si>
  <si>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</si>
  <si>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</si>
  <si>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</si>
  <si>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</si>
  <si>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</si>
  <si>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</si>
  <si>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</si>
  <si>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</si>
  <si>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</si>
  <si>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</si>
  <si>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</si>
  <si>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</si>
  <si>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</si>
  <si>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</si>
  <si>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</si>
  <si>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</si>
  <si>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</si>
  <si>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</si>
  <si>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</si>
  <si>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</si>
  <si>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</si>
  <si>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</si>
  <si>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</si>
  <si>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</si>
  <si>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</si>
  <si>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</si>
  <si>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</si>
  <si>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</si>
  <si>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</si>
  <si>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</si>
  <si>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</si>
  <si>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</si>
  <si>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</si>
  <si>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</si>
  <si>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</si>
  <si>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</si>
  <si>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</si>
  <si>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</si>
  <si>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</si>
  <si>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</si>
  <si>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</si>
  <si>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</si>
  <si>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</si>
  <si>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</si>
  <si>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</si>
  <si>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</si>
  <si>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</si>
  <si>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</si>
  <si>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</si>
  <si>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</si>
  <si>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</si>
  <si>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</si>
  <si>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</si>
  <si>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</si>
  <si>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</si>
  <si>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</si>
  <si>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</si>
  <si>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</si>
  <si>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</si>
  <si>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</si>
  <si>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</si>
  <si>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</si>
  <si>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</si>
  <si>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</si>
  <si>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</si>
  <si>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</si>
  <si>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</si>
  <si>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</si>
  <si>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</si>
  <si>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</si>
  <si>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</si>
  <si>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</si>
  <si>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</si>
  <si>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</si>
  <si>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</si>
  <si>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</si>
  <si>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</si>
  <si>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</si>
  <si>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</si>
  <si>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</si>
  <si>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</si>
  <si>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</si>
  <si>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</si>
  <si>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</si>
  <si>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</si>
  <si>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</si>
  <si>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</si>
  <si>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</si>
  <si>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</si>
  <si>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</si>
  <si>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</si>
  <si>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</si>
  <si>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</si>
  <si>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</si>
  <si>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</si>
  <si>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</si>
  <si>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</si>
  <si>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</si>
  <si>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</si>
  <si>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</si>
  <si>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</si>
  <si>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</si>
  <si>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</si>
  <si>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</si>
  <si>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</si>
  <si>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</si>
  <si>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</si>
  <si>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</si>
  <si>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</si>
  <si>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</si>
  <si>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</si>
  <si>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</si>
  <si>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</si>
  <si>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</si>
  <si>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</si>
  <si>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</si>
  <si>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</si>
  <si>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</si>
  <si>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</si>
  <si>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</si>
  <si>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</si>
  <si>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</si>
  <si>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</si>
  <si>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</si>
  <si>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</si>
  <si>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</si>
  <si>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</si>
  <si>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</si>
  <si>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</si>
  <si>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</si>
  <si>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</si>
  <si>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</si>
  <si>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</si>
  <si>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</si>
  <si>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</si>
  <si>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</si>
  <si>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</si>
  <si>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</si>
  <si>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</si>
  <si>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</si>
  <si>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</si>
  <si>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</si>
  <si>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</si>
  <si>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</si>
  <si>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</si>
  <si>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</si>
  <si>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</si>
  <si>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</si>
  <si>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</si>
  <si>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</si>
  <si>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</si>
  <si>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</si>
  <si>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</si>
  <si>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</si>
  <si>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</si>
  <si>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</si>
  <si>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</si>
  <si>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</si>
  <si>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</si>
  <si>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</si>
  <si>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</si>
  <si>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</si>
  <si>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</si>
  <si>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</si>
  <si>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</si>
  <si>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</si>
  <si>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</si>
  <si>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</si>
  <si>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</si>
  <si>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</si>
  <si>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</si>
  <si>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</si>
  <si>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</si>
  <si>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</si>
  <si>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</si>
  <si>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</si>
  <si>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</si>
  <si>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</si>
  <si>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</si>
  <si>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</si>
  <si>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</si>
  <si>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</si>
  <si>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</si>
  <si>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</si>
  <si>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</si>
  <si>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</si>
  <si>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</si>
  <si>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</si>
  <si>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</si>
  <si>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</si>
  <si>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</si>
  <si>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</si>
  <si>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</si>
  <si>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</si>
  <si>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</si>
  <si>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</si>
  <si>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</si>
  <si>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</si>
  <si>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</si>
  <si>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</si>
  <si>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</si>
  <si>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</si>
  <si>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</si>
  <si>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</si>
  <si>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</si>
  <si>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</si>
  <si>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</si>
  <si>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</si>
  <si>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</si>
  <si>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</si>
  <si>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</si>
  <si>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</si>
  <si>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</si>
  <si>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</si>
  <si>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</si>
  <si>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</si>
  <si>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</si>
  <si>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</si>
  <si>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</si>
  <si>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</si>
  <si>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</si>
  <si>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</si>
  <si>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</si>
  <si>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</si>
  <si>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</si>
  <si>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</si>
  <si>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</si>
  <si>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</si>
  <si>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</si>
  <si>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</si>
  <si>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</si>
  <si>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</si>
  <si>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</si>
  <si>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</si>
  <si>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</si>
  <si>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</si>
  <si>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</si>
  <si>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</si>
  <si>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</si>
  <si>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</si>
  <si>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</si>
  <si>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</si>
  <si>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</si>
  <si>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</si>
  <si>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</si>
  <si>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</si>
  <si>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</si>
  <si>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</si>
  <si>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</si>
  <si>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</si>
  <si>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</si>
  <si>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</si>
  <si>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</si>
  <si>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</si>
  <si>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</si>
  <si>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</si>
  <si>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</si>
  <si>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</si>
  <si>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</si>
  <si>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</si>
  <si>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</si>
  <si>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</si>
  <si>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</si>
  <si>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</si>
  <si>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</si>
  <si>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</si>
  <si>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</si>
  <si>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</si>
  <si>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</si>
  <si>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</si>
  <si>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</si>
  <si>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</si>
  <si>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</si>
  <si>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</si>
  <si>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</si>
  <si>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</si>
  <si>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</si>
  <si>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</si>
  <si>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</si>
  <si>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</si>
  <si>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</si>
  <si>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</si>
  <si>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</si>
  <si>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</si>
  <si>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</si>
  <si>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</si>
  <si>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</si>
  <si>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</si>
  <si>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</si>
  <si>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</si>
  <si>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</si>
  <si>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</si>
  <si>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</si>
  <si>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</si>
  <si>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</si>
  <si>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</si>
  <si>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</si>
  <si>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</si>
  <si>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</si>
  <si>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</si>
  <si>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</si>
  <si>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</si>
  <si>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</si>
  <si>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</si>
  <si>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</si>
  <si>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</si>
  <si>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</si>
  <si>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</si>
  <si>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</si>
  <si>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</si>
  <si>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</si>
  <si>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</si>
  <si>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</si>
  <si>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</si>
  <si>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</si>
  <si>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</si>
  <si>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</si>
  <si>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</si>
  <si>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</si>
  <si>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</si>
  <si>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</si>
  <si>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</si>
  <si>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</si>
  <si>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</si>
  <si>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</si>
  <si>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</si>
  <si>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</si>
  <si>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</si>
  <si>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</si>
  <si>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</si>
  <si>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</si>
  <si>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</si>
  <si>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</si>
  <si>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</si>
  <si>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</si>
  <si>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</si>
  <si>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</si>
  <si>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</si>
  <si>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</si>
  <si>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</si>
  <si>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</si>
  <si>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</si>
  <si>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</si>
  <si>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</si>
  <si>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</si>
  <si>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</si>
  <si>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</si>
  <si>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</si>
  <si>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</si>
  <si>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</si>
  <si>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</si>
  <si>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</si>
  <si>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</si>
  <si>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</si>
  <si>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</si>
  <si>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</si>
  <si>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</si>
  <si>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</si>
  <si>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</si>
  <si>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</si>
  <si>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</si>
  <si>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</si>
  <si>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</si>
  <si>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</si>
  <si>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</si>
  <si>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</si>
  <si>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</si>
  <si>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</si>
  <si>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</si>
  <si>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</si>
  <si>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</si>
  <si>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</si>
  <si>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</si>
  <si>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</si>
  <si>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</si>
  <si>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</si>
  <si>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</si>
  <si>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</si>
  <si>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</si>
  <si>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</si>
  <si>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</si>
  <si>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</si>
  <si>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</si>
  <si>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</si>
  <si>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</si>
  <si>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</si>
  <si>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</si>
  <si>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</si>
  <si>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</si>
  <si>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</si>
  <si>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</si>
  <si>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</si>
  <si>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</si>
  <si>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</si>
  <si>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</si>
  <si>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</si>
  <si>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</si>
  <si>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</si>
  <si>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</si>
  <si>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</si>
  <si>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</si>
  <si>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</si>
  <si>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</si>
  <si>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</si>
  <si>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</si>
  <si>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</si>
  <si>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</si>
  <si>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</si>
  <si>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</si>
  <si>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</si>
  <si>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</si>
  <si>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</si>
  <si>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</si>
  <si>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</si>
  <si>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</si>
  <si>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</si>
  <si>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</si>
  <si>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</si>
  <si>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</si>
  <si>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</si>
  <si>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</si>
  <si>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</si>
  <si>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</si>
  <si>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</si>
  <si>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</si>
  <si>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</si>
  <si>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</si>
  <si>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</si>
  <si>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</si>
  <si>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</si>
  <si>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</si>
  <si>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</si>
  <si>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</si>
  <si>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</si>
  <si>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</si>
  <si>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</si>
  <si>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</si>
  <si>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</si>
  <si>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</si>
  <si>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</si>
  <si>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</si>
  <si>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</si>
  <si>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</si>
  <si>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</si>
  <si>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</si>
  <si>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</si>
  <si>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</si>
  <si>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</si>
  <si>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</si>
  <si>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</si>
  <si>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</si>
  <si>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</si>
  <si>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</si>
  <si>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</si>
  <si>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</si>
  <si>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</si>
  <si>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</si>
  <si>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</si>
  <si>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</si>
  <si>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</si>
  <si>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</si>
  <si>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</si>
  <si>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</si>
  <si>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</si>
  <si>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</si>
  <si>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</si>
  <si>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</si>
  <si>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</si>
  <si>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</si>
  <si>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</si>
  <si>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</si>
  <si>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</si>
  <si>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</si>
  <si>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</si>
  <si>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</si>
  <si>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</si>
  <si>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</si>
  <si>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</si>
  <si>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</si>
  <si>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</si>
  <si>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</si>
  <si>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</si>
  <si>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</si>
  <si>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</si>
  <si>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</si>
  <si>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</si>
  <si>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</si>
  <si>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</si>
  <si>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</si>
  <si>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</si>
  <si>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</si>
  <si>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</si>
  <si>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</si>
  <si>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</si>
  <si>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</si>
  <si>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</si>
  <si>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</si>
  <si>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</si>
  <si>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</si>
  <si>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</si>
  <si>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</si>
  <si>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</si>
  <si>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</si>
  <si>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</si>
  <si>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</si>
  <si>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</si>
  <si>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</si>
  <si>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</si>
  <si>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</si>
  <si>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</si>
  <si>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</si>
  <si>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</si>
  <si>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</si>
  <si>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</si>
  <si>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</si>
  <si>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</si>
  <si>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</si>
  <si>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</si>
  <si>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</si>
  <si>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</si>
  <si>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</si>
  <si>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</si>
  <si>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</si>
  <si>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</si>
  <si>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</si>
  <si>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</si>
  <si>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</si>
  <si>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</si>
  <si>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</si>
  <si>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</si>
  <si>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</si>
  <si>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</si>
  <si>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</si>
  <si>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</si>
  <si>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</si>
  <si>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</si>
  <si>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</si>
  <si>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</si>
  <si>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</si>
  <si>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</si>
  <si>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</si>
  <si>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</si>
  <si>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</si>
  <si>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</si>
  <si>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</si>
  <si>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</si>
  <si>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</si>
  <si>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</si>
  <si>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</si>
  <si>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</si>
  <si>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</si>
  <si>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</si>
  <si>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</si>
  <si>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</si>
  <si>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</si>
  <si>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</si>
  <si>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</si>
  <si>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</si>
  <si>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</si>
  <si>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</si>
  <si>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</si>
  <si>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</si>
  <si>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</si>
  <si>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</si>
  <si>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</si>
  <si>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</si>
  <si>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</si>
  <si>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</si>
  <si>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</si>
  <si>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</si>
  <si>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</si>
  <si>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</si>
  <si>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</si>
  <si>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</si>
  <si>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</si>
  <si>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</si>
  <si>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</si>
  <si>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</si>
  <si>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</si>
  <si>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</si>
  <si>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</si>
  <si>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</si>
  <si>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</si>
  <si>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</si>
  <si>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</si>
  <si>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</si>
  <si>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</si>
  <si>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</si>
  <si>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</si>
  <si>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</si>
  <si>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</si>
  <si>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</si>
  <si>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</si>
  <si>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</si>
  <si>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</si>
  <si>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</si>
  <si>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</si>
  <si>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</si>
  <si>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</si>
  <si>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</si>
  <si>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</si>
  <si>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</si>
  <si>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</si>
  <si>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</si>
  <si>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</si>
  <si>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</si>
  <si>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</si>
  <si>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</si>
  <si>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</si>
  <si>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</si>
  <si>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</si>
  <si>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</si>
  <si>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</si>
  <si>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</si>
  <si>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</si>
  <si>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</si>
  <si>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</si>
  <si>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</si>
  <si>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</si>
  <si>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</si>
  <si>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</si>
  <si>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</si>
  <si>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</si>
  <si>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</si>
  <si>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</si>
  <si>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</si>
  <si>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</si>
  <si>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</si>
  <si>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</si>
  <si>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</si>
  <si>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</si>
  <si>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</si>
  <si>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</si>
  <si>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</si>
  <si>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</si>
  <si>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</si>
  <si>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</si>
  <si>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</si>
  <si>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</si>
  <si>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</si>
  <si>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</si>
  <si>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</si>
  <si>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</si>
  <si>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</si>
  <si>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</si>
  <si>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</si>
  <si>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</si>
  <si>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</si>
  <si>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</si>
  <si>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</si>
  <si>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</si>
  <si>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</si>
  <si>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</si>
  <si>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</si>
  <si>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</si>
  <si>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</si>
  <si>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</si>
  <si>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</si>
  <si>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</si>
  <si>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</si>
  <si>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</si>
  <si>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</si>
  <si>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</si>
  <si>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</si>
  <si>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</si>
  <si>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</si>
  <si>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</si>
  <si>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</si>
  <si>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</si>
  <si>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</si>
  <si>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</si>
  <si>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</si>
  <si>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</si>
  <si>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</si>
  <si>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</si>
  <si>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</si>
  <si>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</si>
  <si>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</si>
  <si>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</si>
  <si>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</si>
  <si>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</si>
  <si>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</si>
  <si>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</si>
  <si>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</si>
  <si>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</si>
  <si>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</si>
  <si>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</si>
  <si>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</si>
  <si>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</si>
  <si>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</si>
  <si>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</si>
  <si>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</si>
  <si>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</si>
  <si>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</si>
  <si>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</si>
  <si>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</si>
  <si>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</si>
  <si>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</si>
  <si>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</si>
  <si>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</si>
  <si>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</si>
  <si>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</si>
  <si>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</si>
  <si>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</si>
  <si>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</si>
  <si>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</si>
  <si>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</si>
  <si>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</si>
  <si>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</si>
  <si>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</si>
  <si>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</si>
  <si>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</si>
  <si>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</si>
  <si>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</si>
  <si>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</si>
  <si>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</si>
  <si>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</si>
  <si>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</si>
  <si>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</si>
  <si>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</si>
  <si>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</si>
  <si>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</si>
  <si>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</si>
  <si>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</si>
  <si>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</si>
  <si>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</si>
  <si>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</si>
  <si>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</si>
  <si>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</si>
  <si>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</si>
  <si>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</si>
  <si>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</si>
  <si>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</si>
  <si>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</si>
  <si>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</si>
  <si>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</si>
  <si>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</si>
  <si>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</si>
  <si>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</si>
  <si>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</si>
  <si>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</si>
  <si>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</si>
  <si>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</si>
  <si>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</si>
  <si>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</si>
  <si>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</si>
  <si>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</si>
  <si>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</si>
  <si>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</si>
  <si>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</si>
  <si>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</si>
  <si>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</si>
  <si>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</si>
  <si>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</si>
  <si>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</si>
  <si>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</si>
  <si>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</si>
  <si>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</si>
  <si>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</si>
  <si>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</si>
  <si>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</si>
  <si>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</si>
  <si>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</si>
  <si>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</si>
  <si>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</si>
  <si>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</si>
  <si>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</si>
  <si>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</si>
  <si>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</si>
  <si>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</si>
  <si>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</si>
  <si>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</si>
  <si>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</si>
  <si>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</si>
  <si>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</si>
  <si>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</si>
  <si>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</si>
  <si>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</si>
  <si>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</si>
  <si>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</si>
  <si>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</si>
  <si>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</si>
  <si>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</si>
  <si>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</si>
  <si>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</si>
  <si>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</si>
  <si>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</si>
  <si>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</si>
  <si>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</si>
  <si>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</si>
  <si>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</si>
  <si>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</si>
  <si>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</si>
  <si>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</si>
  <si>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</si>
  <si>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</si>
  <si>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</si>
  <si>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</si>
  <si>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</si>
  <si>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</si>
  <si>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</si>
  <si>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</si>
  <si>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</si>
  <si>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</si>
  <si>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</si>
  <si>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</si>
  <si>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</si>
  <si>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</si>
  <si>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</si>
  <si>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</si>
  <si>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</si>
  <si>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</si>
  <si>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</si>
  <si>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</si>
  <si>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</si>
  <si>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</si>
  <si>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</si>
  <si>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</si>
  <si>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</si>
  <si>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</si>
  <si>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</si>
  <si>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</si>
  <si>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</si>
  <si>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</si>
  <si>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</si>
  <si>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</si>
  <si>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</si>
  <si>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</si>
  <si>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</si>
  <si>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</si>
  <si>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</si>
  <si>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</si>
  <si>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</si>
  <si>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</si>
  <si>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</si>
  <si>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</si>
  <si>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</si>
  <si>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</si>
  <si>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</si>
  <si>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</si>
  <si>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</si>
  <si>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</si>
  <si>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</si>
  <si>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</si>
  <si>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</si>
  <si>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</si>
  <si>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</si>
  <si>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</si>
  <si>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</si>
  <si>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</si>
  <si>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</si>
  <si>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</si>
  <si>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</si>
  <si>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</si>
  <si>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</si>
  <si>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</si>
  <si>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</si>
  <si>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</si>
  <si>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</si>
  <si>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</si>
  <si>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</si>
  <si>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</si>
  <si>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</si>
  <si>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</si>
  <si>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</si>
  <si>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</si>
  <si>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</si>
  <si>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</si>
  <si>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</si>
  <si>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</si>
  <si>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</si>
  <si>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</si>
  <si>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</si>
  <si>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</si>
  <si>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</si>
  <si>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</si>
  <si>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</si>
  <si>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</si>
  <si>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</si>
  <si>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</si>
  <si>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</si>
  <si>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</si>
  <si>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</si>
  <si>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</si>
  <si>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</si>
  <si>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</si>
  <si>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</si>
  <si>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</si>
  <si>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</si>
  <si>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</si>
  <si>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</si>
  <si>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</si>
  <si>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</si>
  <si>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</si>
  <si>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</si>
  <si>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</si>
  <si>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</si>
  <si>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</si>
  <si>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</si>
  <si>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</si>
  <si>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</si>
  <si>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</si>
  <si>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</si>
  <si>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</si>
  <si>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</si>
  <si>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</si>
  <si>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</si>
  <si>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</si>
  <si>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</si>
  <si>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</si>
  <si>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</si>
  <si>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</si>
  <si>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</si>
  <si>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</si>
  <si>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</si>
  <si>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</si>
  <si>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</si>
  <si>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</si>
  <si>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</si>
  <si>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</si>
  <si>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</si>
  <si>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</si>
  <si>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</si>
  <si>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</si>
  <si>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</si>
  <si>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</si>
  <si>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</si>
  <si>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</si>
  <si>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</si>
  <si>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</si>
  <si>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</si>
  <si>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</si>
  <si>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</si>
  <si>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</si>
  <si>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</si>
  <si>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</si>
  <si>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</si>
  <si>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</si>
  <si>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</si>
  <si>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</si>
  <si>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</si>
  <si>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</si>
  <si>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</si>
  <si>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</si>
  <si>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</si>
  <si>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</si>
  <si>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</si>
  <si>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</si>
  <si>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</si>
  <si>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</si>
  <si>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</si>
  <si>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</si>
  <si>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</si>
  <si>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</si>
  <si>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</si>
  <si>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</si>
  <si>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</si>
  <si>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</si>
  <si>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</si>
  <si>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</si>
  <si>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</si>
  <si>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</si>
  <si>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</si>
  <si>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</si>
  <si>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</si>
  <si>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</si>
  <si>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</si>
  <si>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</si>
  <si>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</si>
  <si>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</si>
  <si>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</si>
  <si>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</si>
  <si>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</si>
  <si>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</si>
  <si>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</si>
  <si>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</si>
  <si>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</si>
  <si>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</si>
  <si>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</si>
  <si>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</si>
  <si>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</si>
  <si>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</si>
  <si>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</si>
  <si>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</si>
  <si>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</si>
  <si>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</si>
  <si>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</si>
  <si>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</si>
  <si>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</si>
  <si>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</si>
  <si>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</si>
  <si>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</si>
  <si>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</si>
  <si>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</si>
  <si>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</si>
  <si>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</si>
  <si>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</si>
  <si>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</si>
  <si>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</si>
  <si>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</si>
  <si>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</si>
  <si>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</si>
  <si>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</si>
  <si>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</si>
  <si>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</si>
  <si>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</si>
  <si>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</si>
  <si>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</si>
  <si>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</si>
  <si>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</si>
  <si>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</si>
  <si>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</si>
  <si>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</si>
  <si>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</si>
  <si>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</si>
  <si>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</si>
  <si>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</si>
  <si>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</si>
  <si>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</si>
  <si>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</si>
  <si>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</si>
  <si>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</si>
  <si>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</si>
  <si>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</si>
  <si>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</si>
  <si>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</si>
  <si>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</si>
  <si>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</si>
  <si>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</si>
  <si>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</si>
  <si>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</si>
  <si>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</si>
  <si>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</si>
  <si>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</si>
  <si>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</si>
  <si>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</si>
  <si>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</si>
  <si>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</si>
  <si>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</si>
  <si>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</si>
  <si>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</si>
  <si>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</si>
  <si>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</si>
  <si>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</si>
  <si>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</si>
  <si>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</si>
  <si>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</si>
  <si>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</si>
  <si>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</si>
  <si>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</si>
  <si>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</si>
  <si>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</si>
  <si>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</si>
  <si>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</si>
  <si>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</si>
  <si>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</si>
  <si>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</si>
  <si>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</si>
  <si>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</si>
  <si>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</si>
  <si>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</si>
  <si>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</si>
  <si>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</si>
  <si>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</si>
  <si>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</si>
  <si>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</si>
  <si>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</si>
  <si>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</si>
  <si>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</si>
  <si>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</si>
  <si>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</si>
  <si>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</si>
  <si>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</si>
  <si>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</si>
  <si>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</si>
  <si>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</si>
  <si>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</si>
  <si>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</si>
  <si>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</si>
  <si>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</si>
  <si>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</si>
  <si>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</si>
  <si>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</si>
  <si>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</si>
  <si>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</si>
  <si>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</si>
  <si>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</si>
  <si>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</si>
  <si>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</si>
  <si>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</si>
  <si>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</si>
  <si>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</si>
  <si>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</si>
  <si>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</si>
  <si>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</si>
  <si>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</si>
  <si>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</si>
  <si>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</si>
  <si>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</si>
  <si>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</si>
  <si>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</si>
  <si>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</si>
  <si>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</si>
  <si>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</si>
  <si>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</si>
  <si>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</si>
  <si>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</si>
  <si>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</si>
  <si>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</si>
  <si>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</si>
  <si>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</si>
  <si>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</si>
  <si>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</si>
  <si>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</si>
  <si>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</si>
  <si>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</si>
  <si>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</si>
  <si>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</si>
  <si>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</si>
  <si>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</si>
  <si>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</si>
  <si>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</si>
  <si>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</si>
  <si>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</si>
  <si>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</si>
  <si>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</si>
  <si>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</si>
  <si>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</si>
  <si>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</si>
  <si>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</si>
  <si>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</si>
  <si>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</si>
  <si>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</si>
  <si>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</si>
  <si>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</si>
  <si>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</si>
  <si>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</si>
  <si>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</si>
  <si>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</si>
  <si>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</si>
  <si>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</si>
  <si>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</si>
  <si>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</si>
  <si>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</si>
  <si>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</si>
  <si>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</si>
  <si>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</si>
  <si>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</si>
  <si>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</si>
  <si>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</si>
  <si>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</si>
  <si>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</si>
  <si>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</si>
  <si>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</si>
  <si>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</si>
  <si>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</si>
  <si>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</si>
  <si>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</si>
  <si>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</si>
  <si>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</si>
  <si>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</si>
  <si>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</si>
  <si>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</si>
  <si>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</si>
  <si>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</si>
  <si>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</si>
  <si>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</si>
  <si>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</si>
  <si>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</si>
  <si>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</si>
  <si>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</si>
  <si>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</si>
  <si>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</si>
  <si>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</si>
  <si>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</si>
  <si>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</si>
  <si>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</si>
  <si>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</si>
  <si>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</si>
  <si>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</si>
  <si>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</si>
  <si>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</si>
  <si>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</si>
  <si>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</si>
  <si>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</si>
  <si>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</si>
  <si>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</si>
  <si>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</si>
  <si>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</si>
  <si>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</si>
  <si>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</si>
  <si>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</si>
  <si>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</si>
  <si>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</si>
  <si>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</si>
  <si>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</si>
  <si>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</si>
  <si>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</si>
  <si>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</si>
  <si>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</si>
  <si>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</si>
  <si>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</si>
  <si>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</si>
  <si>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</si>
  <si>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</si>
  <si>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</si>
  <si>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</si>
  <si>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</si>
  <si>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</si>
  <si>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</si>
  <si>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</si>
  <si>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</si>
  <si>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</si>
  <si>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</si>
  <si>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</si>
  <si>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</si>
  <si>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</si>
  <si>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</si>
  <si>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</si>
  <si>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</si>
  <si>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</si>
  <si>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</si>
  <si>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</si>
  <si>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</si>
  <si>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</si>
  <si>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</si>
  <si>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</si>
  <si>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</si>
  <si>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</si>
  <si>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</si>
  <si>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</si>
  <si>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</si>
  <si>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</si>
  <si>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</si>
  <si>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</si>
  <si>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</si>
  <si>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</si>
  <si>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</si>
  <si>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</si>
  <si>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</si>
  <si>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</si>
  <si>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</si>
  <si>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</si>
  <si>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</si>
  <si>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</si>
  <si>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</si>
  <si>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</si>
  <si>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</si>
  <si>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</si>
  <si>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</si>
  <si>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</si>
  <si>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</si>
  <si>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</si>
  <si>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</si>
  <si>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</si>
  <si>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</si>
  <si>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</si>
  <si>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</si>
  <si>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</si>
  <si>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</si>
  <si>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</si>
  <si>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</si>
  <si>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</si>
  <si>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</si>
  <si>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</si>
  <si>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</si>
  <si>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</si>
  <si>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</si>
  <si>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</si>
  <si>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</si>
  <si>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</si>
  <si>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</si>
  <si>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</si>
  <si>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</si>
  <si>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</si>
  <si>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</si>
  <si>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</si>
  <si>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</si>
  <si>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</si>
  <si>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</si>
  <si>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</si>
  <si>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</si>
  <si>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</si>
  <si>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</si>
  <si>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</si>
  <si>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</si>
  <si>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</si>
  <si>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</si>
  <si>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</si>
  <si>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</si>
  <si>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</si>
  <si>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</si>
  <si>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</si>
  <si>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</si>
  <si>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</si>
  <si>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</si>
  <si>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</si>
  <si>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</si>
  <si>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</si>
  <si>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</si>
  <si>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</si>
  <si>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</si>
  <si>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</si>
  <si>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</si>
  <si>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</si>
  <si>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</si>
  <si>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</si>
  <si>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</si>
  <si>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</si>
  <si>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</si>
  <si>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</si>
  <si>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</si>
  <si>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</si>
  <si>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</si>
  <si>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</si>
  <si>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</si>
  <si>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</si>
  <si>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</si>
  <si>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</si>
  <si>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</si>
  <si>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</si>
  <si>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</si>
  <si>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</si>
  <si>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</si>
  <si>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</si>
  <si>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</si>
  <si>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</si>
  <si>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</si>
  <si>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</si>
  <si>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</si>
  <si>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</si>
  <si>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</si>
  <si>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</si>
  <si>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</si>
  <si>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</si>
  <si>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</si>
  <si>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</si>
  <si>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</si>
  <si>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</si>
  <si>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</si>
  <si>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</si>
  <si>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</si>
  <si>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</si>
  <si>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</si>
  <si>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</si>
  <si>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</si>
  <si>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</si>
  <si>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</si>
  <si>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</si>
  <si>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</si>
  <si>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</si>
  <si>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</si>
  <si>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</si>
  <si>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</si>
  <si>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</si>
  <si>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</si>
  <si>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</si>
  <si>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</si>
  <si>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</si>
  <si>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</si>
  <si>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</si>
  <si>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</si>
  <si>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</si>
  <si>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</si>
  <si>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</si>
  <si>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</si>
  <si>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</si>
  <si>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</si>
  <si>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</si>
  <si>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</si>
  <si>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</si>
  <si>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</si>
  <si>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</si>
  <si>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</si>
  <si>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</si>
  <si>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</si>
  <si>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</si>
  <si>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</si>
  <si>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</si>
  <si>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</si>
  <si>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</si>
  <si>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</si>
  <si>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</si>
  <si>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</si>
  <si>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</si>
  <si>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</si>
  <si>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</si>
  <si>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</si>
  <si>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</si>
  <si>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</si>
  <si>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</si>
  <si>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</si>
  <si>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</si>
  <si>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</si>
  <si>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</si>
  <si>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</si>
  <si>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</si>
  <si>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</si>
  <si>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</si>
  <si>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</si>
  <si>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</si>
  <si>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</si>
  <si>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</si>
  <si>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</si>
  <si>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</si>
  <si>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</si>
  <si>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</si>
  <si>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</si>
  <si>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</si>
  <si>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</si>
  <si>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</si>
  <si>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</si>
  <si>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</si>
  <si>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</si>
  <si>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</si>
  <si>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</si>
  <si>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</si>
  <si>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</si>
  <si>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</si>
  <si>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</si>
  <si>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</si>
  <si>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</si>
  <si>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</si>
  <si>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</si>
  <si>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</si>
  <si>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</si>
  <si>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</si>
  <si>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</si>
  <si>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</si>
  <si>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</si>
  <si>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</si>
  <si>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</si>
  <si>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</si>
  <si>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</si>
  <si>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</si>
  <si>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</si>
  <si>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</si>
  <si>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</si>
  <si>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</si>
  <si>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</si>
  <si>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</si>
  <si>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</si>
  <si>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</si>
  <si>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</si>
  <si>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</si>
  <si>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</si>
  <si>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</si>
  <si>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</si>
  <si>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</si>
  <si>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</si>
  <si>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</si>
  <si>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</si>
  <si>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</si>
  <si>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</si>
  <si>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</si>
  <si>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</si>
  <si>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</si>
  <si>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</si>
  <si>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</si>
  <si>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</si>
  <si>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</si>
  <si>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</si>
  <si>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</si>
  <si>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</si>
  <si>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</si>
  <si>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</si>
  <si>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</si>
  <si>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</si>
  <si>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</si>
  <si>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</si>
  <si>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</si>
  <si>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</si>
  <si>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</si>
  <si>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</si>
  <si>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</si>
  <si>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</si>
  <si>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</si>
  <si>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</si>
  <si>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</si>
  <si>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</si>
  <si>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</si>
  <si>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</si>
  <si>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</si>
  <si>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</si>
  <si>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</si>
  <si>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</si>
  <si>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</si>
  <si>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</si>
  <si>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</si>
  <si>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</si>
  <si>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</si>
  <si>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</si>
  <si>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</si>
  <si>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</si>
  <si>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</si>
  <si>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</si>
  <si>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</si>
  <si>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</si>
  <si>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</si>
  <si>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</si>
  <si>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</si>
  <si>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</si>
  <si>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</si>
  <si>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</si>
  <si>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</si>
  <si>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</si>
  <si>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</si>
  <si>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</si>
  <si>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</si>
  <si>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</si>
  <si>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</si>
  <si>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</si>
  <si>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</si>
  <si>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</si>
  <si>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</si>
  <si>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</si>
  <si>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</si>
  <si>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</si>
  <si>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</si>
  <si>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</si>
  <si>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</si>
  <si>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</si>
  <si>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</si>
  <si>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</si>
  <si>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</si>
  <si>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</si>
  <si>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</si>
  <si>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</si>
  <si>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</si>
  <si>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</si>
  <si>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</si>
  <si>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</si>
  <si>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</si>
  <si>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</si>
  <si>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</si>
  <si>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</si>
  <si>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</si>
  <si>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</si>
  <si>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</si>
  <si>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</si>
  <si>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</si>
  <si>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</si>
  <si>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</si>
  <si>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</si>
  <si>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</si>
  <si>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</si>
  <si>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</si>
  <si>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</si>
  <si>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</si>
  <si>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</si>
  <si>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</si>
  <si>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</si>
  <si>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</si>
  <si>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</si>
  <si>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</si>
  <si>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</si>
  <si>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</si>
  <si>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</si>
  <si>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</si>
  <si>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</si>
  <si>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</si>
  <si>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</si>
  <si>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</si>
  <si>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</si>
  <si>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</si>
  <si>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</si>
  <si>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</si>
  <si>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</si>
  <si>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</si>
  <si>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</si>
  <si>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</si>
  <si>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</si>
  <si>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</si>
  <si>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</si>
  <si>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</si>
  <si>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</si>
  <si>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</si>
  <si>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</si>
  <si>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</si>
  <si>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</si>
  <si>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</si>
  <si>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</si>
  <si>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</si>
  <si>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</si>
  <si>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</si>
  <si>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</si>
  <si>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</si>
  <si>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</si>
  <si>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</si>
  <si>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</si>
  <si>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</si>
  <si>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</si>
  <si>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</si>
  <si>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</si>
  <si>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</si>
  <si>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</si>
  <si>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</si>
  <si>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</si>
  <si>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</si>
  <si>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</si>
  <si>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</si>
  <si>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</si>
  <si>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</si>
  <si>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</si>
  <si>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</si>
  <si>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</si>
  <si>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</si>
  <si>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</si>
  <si>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</si>
  <si>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</si>
  <si>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</si>
  <si>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</si>
  <si>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</si>
  <si>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</si>
  <si>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</si>
  <si>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</si>
  <si>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</si>
  <si>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</si>
  <si>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</si>
  <si>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</si>
  <si>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</si>
  <si>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</si>
  <si>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</si>
  <si>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</si>
  <si>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</si>
  <si>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</si>
  <si>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</si>
  <si>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</si>
  <si>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</si>
  <si>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</si>
  <si>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</si>
  <si>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</si>
  <si>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</si>
  <si>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</si>
  <si>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</si>
  <si>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</si>
  <si>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</si>
  <si>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</si>
  <si>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</si>
  <si>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</si>
  <si>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</si>
  <si>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</si>
  <si>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</si>
  <si>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</si>
  <si>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</si>
  <si>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</si>
  <si>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</si>
  <si>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</si>
  <si>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</si>
  <si>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</si>
  <si>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</si>
  <si>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</si>
  <si>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</si>
  <si>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</si>
  <si>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</si>
  <si>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</si>
  <si>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</si>
  <si>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</si>
  <si>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</si>
  <si>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</si>
  <si>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</si>
  <si>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</si>
  <si>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</si>
  <si>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</si>
  <si>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</si>
  <si>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</si>
  <si>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</si>
  <si>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</si>
  <si>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</si>
  <si>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</si>
  <si>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</si>
  <si>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</si>
  <si>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</si>
  <si>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</si>
  <si>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</si>
  <si>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</si>
  <si>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</si>
  <si>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</si>
  <si>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</si>
  <si>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</si>
  <si>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</si>
  <si>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</si>
  <si>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</si>
  <si>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</si>
  <si>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</si>
  <si>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</si>
  <si>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</si>
  <si>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</si>
  <si>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</si>
  <si>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</si>
  <si>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</si>
  <si>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</si>
  <si>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</si>
  <si>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</si>
  <si>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</si>
  <si>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</si>
  <si>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</si>
  <si>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</si>
  <si>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</si>
  <si>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</si>
  <si>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</si>
  <si>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</si>
  <si>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</si>
  <si>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</si>
  <si>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</si>
  <si>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</si>
  <si>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</si>
  <si>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</si>
  <si>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</si>
  <si>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</si>
  <si>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</si>
  <si>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</si>
  <si>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</si>
  <si>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</si>
  <si>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</si>
  <si>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</si>
  <si>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</si>
  <si>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</si>
  <si>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</si>
  <si>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</si>
  <si>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</si>
  <si>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</si>
  <si>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</si>
  <si>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</si>
  <si>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</si>
  <si>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</si>
  <si>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</si>
  <si>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</si>
  <si>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</si>
  <si>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</si>
  <si>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</si>
  <si>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</si>
  <si>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</si>
  <si>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</si>
  <si>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</si>
  <si>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</si>
  <si>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</si>
  <si>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</si>
  <si>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</si>
  <si>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</si>
  <si>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</si>
  <si>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</si>
  <si>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</si>
  <si>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</si>
  <si>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</si>
  <si>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</si>
  <si>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</si>
  <si>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</si>
  <si>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</si>
  <si>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</si>
  <si>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</si>
  <si>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</si>
  <si>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</si>
  <si>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</si>
  <si>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</si>
  <si>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</si>
  <si>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</si>
  <si>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</si>
  <si>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</si>
  <si>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</si>
  <si>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</si>
  <si>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</si>
  <si>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</si>
  <si>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</si>
  <si>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</si>
  <si>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</si>
  <si>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</si>
  <si>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</si>
  <si>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</si>
  <si>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</si>
  <si>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</si>
  <si>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</si>
  <si>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</si>
  <si>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</si>
  <si>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</si>
  <si>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</si>
  <si>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</si>
  <si>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</si>
  <si>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</si>
  <si>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</si>
  <si>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</si>
  <si>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</si>
  <si>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</si>
  <si>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</si>
  <si>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</si>
  <si>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</si>
  <si>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</si>
  <si>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</si>
  <si>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</si>
  <si>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</si>
  <si>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</si>
  <si>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</si>
  <si>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</si>
  <si>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</si>
  <si>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</si>
  <si>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</si>
  <si>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</si>
  <si>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</si>
  <si>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</si>
  <si>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</si>
  <si>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</si>
  <si>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</si>
  <si>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</si>
  <si>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</si>
  <si>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</si>
  <si>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</si>
  <si>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</si>
  <si>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</si>
  <si>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</si>
  <si>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</si>
  <si>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</si>
  <si>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</si>
  <si>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</si>
  <si>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</si>
  <si>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</si>
  <si>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</si>
  <si>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</si>
  <si>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</si>
  <si>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</si>
  <si>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</si>
  <si>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</si>
  <si>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</si>
  <si>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</si>
  <si>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</si>
  <si>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</si>
  <si>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</si>
  <si>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</si>
  <si>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</si>
  <si>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</si>
  <si>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</si>
  <si>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</si>
  <si>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</si>
  <si>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</si>
  <si>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</si>
  <si>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</si>
  <si>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</si>
  <si>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</si>
  <si>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</si>
  <si>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</si>
  <si>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</si>
  <si>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</si>
  <si>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</si>
  <si>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</si>
  <si>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</si>
  <si>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</si>
  <si>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</si>
  <si>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</si>
  <si>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</si>
  <si>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</si>
  <si>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</si>
  <si>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</si>
  <si>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</si>
  <si>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</si>
  <si>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</si>
  <si>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</si>
  <si>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</si>
  <si>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</si>
  <si>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</si>
  <si>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</si>
  <si>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</si>
  <si>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</si>
  <si>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</si>
  <si>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</si>
  <si>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</si>
  <si>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</si>
  <si>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</si>
  <si>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</si>
  <si>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</si>
  <si>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</si>
  <si>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</si>
  <si>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</si>
  <si>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</si>
  <si>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</si>
  <si>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</si>
  <si>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</si>
  <si>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</si>
  <si>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</si>
  <si>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</si>
  <si>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</si>
  <si>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</si>
  <si>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</si>
  <si>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</si>
  <si>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</si>
  <si>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</si>
  <si>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</si>
  <si>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</si>
  <si>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</si>
  <si>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</si>
  <si>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</si>
  <si>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</si>
  <si>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</si>
  <si>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</si>
  <si>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</si>
  <si>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</si>
  <si>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</si>
  <si>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</si>
  <si>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</si>
  <si>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</si>
  <si>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</si>
  <si>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</si>
  <si>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</si>
  <si>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</si>
  <si>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</si>
  <si>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</si>
  <si>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</si>
  <si>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</si>
  <si>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</si>
  <si>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</si>
  <si>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</si>
  <si>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</si>
  <si>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</si>
  <si>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</si>
  <si>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</si>
  <si>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</si>
  <si>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</si>
  <si>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</si>
  <si>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</si>
  <si>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</si>
  <si>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</si>
  <si>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</si>
  <si>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</si>
  <si>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</si>
  <si>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</si>
  <si>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</si>
  <si>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</si>
  <si>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</si>
  <si>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</si>
  <si>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</si>
  <si>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</si>
  <si>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</si>
  <si>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</si>
  <si>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</si>
  <si>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</si>
  <si>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</si>
  <si>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</si>
  <si>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</si>
  <si>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</si>
  <si>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</si>
  <si>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</si>
  <si>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</si>
  <si>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</si>
  <si>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</si>
  <si>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</si>
  <si>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</si>
  <si>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</si>
  <si>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</si>
  <si>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</si>
  <si>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</si>
  <si>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</si>
  <si>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</si>
  <si>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</si>
  <si>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</si>
  <si>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</si>
  <si>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</si>
  <si>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</si>
  <si>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</si>
  <si>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</si>
  <si>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</si>
  <si>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</si>
  <si>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</si>
  <si>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</si>
  <si>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</si>
  <si>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</si>
  <si>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</si>
  <si>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</si>
  <si>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</si>
  <si>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</si>
  <si>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</si>
  <si>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</si>
  <si>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</si>
  <si>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</si>
  <si>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</si>
  <si>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</si>
  <si>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</si>
  <si>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</si>
  <si>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</si>
  <si>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</si>
  <si>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</si>
  <si>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</si>
  <si>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</si>
  <si>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</si>
  <si>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</si>
  <si>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</si>
  <si>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</si>
  <si>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</si>
  <si>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</si>
  <si>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</si>
  <si>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</si>
  <si>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</si>
  <si>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</si>
  <si>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</si>
  <si>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</si>
  <si>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</si>
  <si>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</si>
  <si>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</si>
  <si>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</si>
  <si>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</si>
  <si>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</si>
  <si>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</si>
  <si>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</si>
  <si>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</si>
  <si>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</si>
  <si>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</si>
  <si>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</si>
  <si>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</si>
  <si>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</si>
  <si>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</si>
  <si>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</si>
  <si>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</si>
  <si>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</si>
  <si>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</si>
  <si>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</si>
  <si>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</si>
  <si>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</si>
  <si>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</si>
  <si>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</si>
  <si>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</si>
  <si>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</si>
  <si>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</si>
  <si>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</si>
  <si>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</si>
  <si>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</si>
  <si>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</si>
  <si>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</si>
  <si>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</si>
  <si>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</si>
  <si>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</si>
  <si>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</si>
  <si>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</si>
  <si>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</si>
  <si>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</si>
  <si>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</si>
  <si>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</si>
  <si>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</si>
  <si>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</si>
  <si>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</si>
  <si>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</si>
  <si>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</si>
  <si>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</si>
  <si>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</si>
  <si>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</si>
  <si>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</si>
  <si>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</si>
  <si>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</si>
  <si>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</si>
  <si>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</si>
  <si>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</si>
  <si>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</si>
  <si>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</si>
  <si>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</si>
  <si>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</si>
  <si>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</si>
  <si>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</si>
  <si>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</si>
  <si>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</si>
  <si>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</si>
  <si>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</si>
  <si>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</si>
  <si>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</si>
  <si>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</si>
  <si>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</si>
  <si>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</si>
  <si>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</si>
  <si>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</si>
  <si>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</si>
  <si>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</si>
  <si>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</si>
  <si>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</si>
  <si>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</si>
  <si>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</si>
  <si>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</si>
  <si>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</si>
  <si>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</si>
  <si>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</si>
  <si>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</si>
  <si>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</si>
  <si>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</si>
  <si>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</si>
  <si>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</si>
  <si>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</si>
  <si>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</si>
  <si>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</si>
  <si>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</si>
  <si>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</si>
  <si>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</si>
  <si>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</si>
  <si>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</si>
  <si>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</si>
  <si>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</si>
  <si>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</si>
  <si>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</si>
  <si>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</si>
  <si>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</si>
  <si>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</si>
  <si>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</si>
  <si>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</si>
  <si>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</si>
  <si>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</si>
  <si>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</si>
  <si>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</si>
  <si>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</si>
  <si>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</si>
  <si>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</si>
  <si>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</si>
  <si>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</si>
  <si>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</si>
  <si>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</si>
  <si>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</si>
  <si>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</si>
  <si>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</si>
  <si>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</si>
  <si>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</si>
  <si>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</si>
  <si>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</si>
  <si>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</si>
  <si>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</si>
  <si>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</si>
  <si>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</si>
  <si>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</si>
  <si>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</si>
  <si>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</si>
  <si>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</si>
  <si>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</si>
  <si>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</si>
  <si>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</si>
  <si>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</si>
  <si>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</si>
  <si>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</si>
  <si>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</si>
  <si>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</si>
  <si>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</si>
  <si>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</si>
  <si>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</si>
  <si>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</si>
  <si>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</si>
  <si>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</si>
  <si>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</si>
  <si>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</si>
  <si>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</si>
  <si>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</si>
  <si>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</si>
  <si>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</si>
  <si>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</si>
  <si>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</si>
  <si>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</si>
  <si>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</si>
  <si>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</si>
  <si>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</si>
  <si>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</si>
  <si>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</si>
  <si>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</si>
  <si>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</si>
  <si>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</si>
  <si>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</si>
  <si>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</si>
  <si>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</si>
  <si>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</si>
  <si>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</si>
  <si>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</si>
  <si>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</si>
  <si>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</si>
  <si>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</si>
  <si>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</si>
  <si>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</si>
  <si>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</si>
  <si>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</si>
  <si>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</si>
  <si>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</si>
  <si>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</si>
  <si>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</si>
  <si>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</si>
  <si>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</si>
  <si>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</si>
  <si>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</si>
  <si>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</si>
  <si>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</si>
  <si>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</si>
  <si>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</si>
  <si>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</si>
  <si>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</si>
  <si>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</si>
  <si>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</si>
  <si>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</si>
  <si>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</si>
  <si>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</si>
  <si>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</si>
  <si>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</si>
  <si>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</si>
  <si>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</si>
  <si>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</si>
  <si>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</si>
  <si>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</si>
  <si>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</si>
  <si>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</si>
  <si>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</si>
  <si>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</si>
  <si>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</si>
  <si>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</si>
  <si>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</si>
  <si>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</si>
  <si>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</si>
  <si>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</si>
  <si>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</si>
  <si>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</si>
  <si>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</si>
  <si>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</si>
  <si>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</si>
  <si>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</si>
  <si>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</si>
  <si>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</si>
  <si>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</si>
  <si>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</si>
  <si>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</si>
  <si>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</si>
  <si>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</si>
  <si>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</si>
  <si>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</si>
  <si>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</si>
  <si>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</si>
  <si>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</si>
  <si>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</si>
  <si>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</si>
  <si>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</si>
  <si>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</si>
  <si>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</si>
  <si>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</si>
  <si>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</si>
  <si>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</si>
  <si>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</si>
  <si>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</si>
  <si>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</si>
  <si>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</si>
  <si>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</si>
  <si>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</si>
  <si>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</si>
  <si>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</si>
  <si>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</si>
  <si>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</si>
  <si>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</si>
  <si>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</si>
  <si>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</si>
  <si>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</si>
  <si>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</si>
  <si>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</si>
  <si>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</si>
  <si>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</si>
  <si>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</si>
  <si>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</si>
  <si>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</si>
  <si>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</si>
  <si>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</si>
  <si>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</si>
  <si>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</si>
  <si>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</si>
  <si>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</si>
  <si>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</si>
  <si>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</si>
  <si>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</si>
  <si>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</si>
  <si>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</si>
  <si>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</si>
  <si>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</si>
  <si>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</si>
  <si>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</si>
  <si>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</si>
  <si>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</si>
  <si>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</si>
  <si>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</si>
  <si>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</si>
  <si>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</si>
  <si>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</si>
  <si>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</si>
  <si>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</si>
  <si>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</si>
  <si>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</si>
  <si>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</si>
  <si>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</si>
  <si>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</si>
  <si>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</si>
  <si>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</si>
  <si>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</si>
  <si>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</si>
  <si>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</si>
  <si>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</si>
  <si>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</si>
  <si>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</si>
  <si>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</si>
  <si>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</si>
  <si>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</si>
  <si>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</si>
  <si>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</si>
  <si>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</si>
  <si>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</si>
  <si>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</si>
  <si>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</si>
  <si>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</si>
  <si>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</si>
  <si>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</si>
  <si>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</si>
  <si>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</si>
  <si>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</si>
  <si>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</si>
  <si>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</si>
  <si>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</si>
  <si>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</si>
  <si>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</si>
  <si>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</si>
  <si>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</si>
  <si>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</si>
  <si>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</si>
  <si>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</si>
  <si>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</si>
  <si>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</si>
  <si>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</si>
  <si>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</si>
  <si>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</si>
  <si>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</si>
  <si>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</si>
  <si>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</si>
  <si>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</si>
  <si>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</si>
  <si>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</si>
  <si>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</si>
  <si>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</si>
  <si>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</si>
  <si>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</si>
  <si>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</si>
  <si>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</si>
  <si>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</si>
  <si>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</si>
  <si>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</si>
  <si>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</si>
  <si>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</si>
  <si>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</si>
  <si>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</si>
  <si>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</si>
  <si>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</si>
  <si>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</si>
  <si>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</si>
  <si>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</si>
  <si>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</si>
  <si>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</si>
  <si>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</si>
  <si>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</si>
  <si>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</si>
  <si>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</si>
  <si>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</si>
  <si>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</si>
  <si>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</si>
  <si>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</si>
  <si>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</si>
  <si>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</si>
  <si>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</si>
  <si>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</si>
  <si>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</si>
  <si>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</si>
  <si>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</si>
  <si>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</si>
  <si>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</si>
  <si>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</si>
  <si>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</si>
  <si>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</si>
  <si>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</si>
  <si>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</si>
  <si>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</si>
  <si>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</si>
  <si>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</si>
  <si>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</si>
  <si>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</si>
  <si>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</si>
  <si>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</si>
  <si>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</si>
  <si>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</si>
  <si>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</si>
  <si>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</si>
  <si>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</si>
  <si>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</si>
  <si>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</si>
  <si>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</si>
  <si>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</si>
  <si>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</si>
  <si>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</si>
  <si>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</si>
  <si>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</si>
  <si>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</si>
  <si>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</si>
  <si>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</si>
  <si>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</si>
  <si>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</si>
  <si>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</si>
  <si>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</si>
  <si>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</si>
  <si>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</si>
  <si>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</si>
  <si>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</si>
  <si>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</si>
  <si>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</si>
  <si>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</si>
  <si>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</si>
  <si>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</si>
  <si>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</si>
  <si>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</si>
  <si>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</si>
  <si>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</si>
  <si>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</si>
  <si>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</si>
  <si>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</si>
  <si>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</si>
  <si>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</si>
  <si>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</si>
  <si>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</si>
  <si>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</si>
  <si>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</si>
  <si>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</si>
  <si>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</si>
  <si>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</si>
  <si>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</si>
  <si>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</si>
  <si>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</si>
  <si>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</si>
  <si>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</si>
  <si>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</si>
  <si>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</si>
  <si>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</si>
  <si>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</si>
  <si>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</si>
  <si>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</si>
  <si>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</si>
  <si>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</si>
  <si>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</si>
  <si>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</si>
  <si>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</si>
  <si>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</si>
  <si>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</si>
  <si>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</si>
  <si>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</si>
  <si>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</si>
  <si>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</si>
  <si>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</si>
  <si>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</si>
  <si>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</si>
  <si>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</si>
  <si>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</si>
  <si>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</si>
  <si>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</si>
  <si>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</si>
  <si>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</si>
  <si>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</si>
  <si>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</si>
  <si>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</si>
  <si>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</si>
  <si>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</si>
  <si>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</si>
  <si>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</si>
  <si>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</si>
  <si>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</si>
  <si>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</si>
  <si>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</si>
  <si>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</si>
  <si>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</si>
  <si>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</si>
  <si>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</si>
  <si>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</si>
  <si>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</si>
  <si>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</si>
  <si>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</si>
  <si>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</si>
  <si>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</si>
  <si>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</si>
  <si>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</si>
  <si>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</si>
  <si>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</si>
  <si>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</si>
  <si>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</si>
  <si>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</si>
  <si>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</si>
  <si>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</si>
  <si>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</si>
  <si>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</si>
  <si>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</si>
  <si>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</si>
  <si>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</si>
  <si>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</si>
  <si>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</si>
  <si>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</si>
  <si>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</si>
  <si>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</si>
  <si>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</si>
  <si>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</si>
  <si>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</si>
  <si>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</si>
  <si>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</si>
  <si>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</si>
  <si>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</si>
  <si>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</si>
  <si>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</si>
  <si>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</si>
  <si>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</si>
  <si>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</si>
  <si>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</si>
  <si>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</si>
  <si>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</si>
  <si>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</si>
  <si>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</si>
  <si>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</si>
  <si>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</si>
  <si>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</si>
  <si>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</si>
  <si>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</si>
  <si>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</si>
  <si>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</si>
  <si>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</si>
  <si>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</si>
  <si>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</si>
  <si>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</si>
  <si>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</si>
  <si>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</si>
  <si>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</si>
  <si>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</si>
  <si>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</si>
  <si>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</si>
  <si>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</si>
  <si>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</si>
  <si>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</si>
  <si>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</si>
  <si>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</si>
  <si>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</si>
  <si>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</si>
  <si>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</si>
  <si>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</si>
  <si>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</si>
  <si>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</si>
  <si>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</si>
  <si>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</si>
  <si>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</si>
  <si>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</si>
  <si>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</si>
  <si>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</si>
  <si>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</si>
  <si>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</si>
  <si>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</si>
  <si>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</si>
  <si>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</si>
  <si>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</si>
  <si>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</si>
  <si>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</si>
  <si>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</si>
  <si>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</si>
  <si>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</si>
  <si>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</si>
  <si>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</si>
  <si>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</si>
  <si>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</si>
  <si>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</si>
  <si>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</si>
  <si>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</si>
  <si>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</si>
  <si>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</si>
  <si>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</si>
  <si>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</si>
  <si>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</si>
  <si>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</si>
  <si>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</si>
  <si>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</si>
  <si>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</si>
  <si>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</si>
  <si>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</si>
  <si>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</si>
  <si>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</si>
  <si>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</si>
  <si>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</si>
  <si>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</si>
  <si>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</si>
  <si>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</si>
  <si>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</si>
  <si>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</si>
  <si>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</si>
  <si>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</si>
  <si>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</si>
  <si>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</si>
  <si>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</si>
  <si>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</si>
  <si>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</si>
  <si>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</si>
  <si>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</si>
  <si>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</si>
  <si>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</si>
  <si>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</si>
  <si>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</si>
  <si>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</si>
  <si>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</si>
  <si>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</si>
  <si>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</si>
  <si>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</si>
  <si>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</si>
  <si>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</si>
  <si>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</si>
  <si>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</si>
  <si>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</si>
  <si>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</si>
  <si>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</si>
  <si>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</si>
  <si>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</si>
  <si>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</si>
  <si>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</si>
  <si>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</si>
  <si>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</si>
  <si>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</si>
  <si>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</si>
  <si>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</si>
  <si>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</si>
  <si>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</si>
  <si>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</si>
  <si>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</si>
  <si>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</si>
  <si>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</si>
  <si>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</si>
  <si>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</si>
  <si>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</si>
  <si>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</si>
  <si>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</si>
  <si>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</si>
  <si>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</si>
  <si>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</si>
  <si>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</si>
  <si>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</si>
  <si>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</si>
  <si>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</si>
  <si>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</si>
  <si>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</si>
  <si>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</si>
  <si>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</si>
  <si>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</si>
  <si>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</si>
  <si>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</si>
  <si>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</si>
  <si>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</si>
  <si>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</si>
  <si>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</si>
  <si>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</si>
  <si>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</si>
  <si>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</si>
  <si>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</si>
  <si>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</si>
  <si>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</si>
  <si>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</si>
  <si>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</si>
  <si>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</si>
  <si>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</si>
  <si>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</si>
  <si>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</si>
  <si>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</si>
  <si>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</si>
  <si>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</si>
  <si>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</si>
  <si>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</si>
  <si>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</si>
  <si>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</si>
  <si>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</si>
  <si>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</si>
  <si>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</si>
  <si>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</si>
  <si>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</si>
  <si>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</si>
  <si>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</si>
  <si>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</si>
  <si>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</si>
  <si>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</si>
  <si>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</si>
  <si>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</si>
  <si>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</si>
  <si>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</si>
  <si>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</si>
  <si>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</si>
  <si>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</si>
  <si>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</si>
  <si>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</si>
  <si>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</si>
  <si>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</si>
  <si>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</si>
  <si>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</si>
  <si>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</si>
  <si>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</si>
  <si>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</si>
  <si>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</si>
  <si>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</si>
  <si>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</si>
  <si>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</si>
  <si>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</si>
  <si>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</si>
  <si>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</si>
  <si>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</si>
  <si>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</si>
  <si>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</si>
  <si>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</si>
  <si>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</si>
  <si>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</si>
  <si>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</si>
  <si>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</si>
  <si>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</si>
  <si>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</si>
  <si>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</si>
  <si>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</si>
  <si>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</si>
  <si>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</si>
  <si>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</si>
  <si>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</si>
  <si>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</si>
  <si>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</si>
  <si>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</si>
  <si>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</si>
  <si>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</si>
  <si>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</si>
  <si>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</si>
  <si>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</si>
  <si>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</si>
  <si>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</si>
  <si>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</si>
  <si>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</si>
  <si>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</si>
  <si>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</si>
  <si>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</si>
  <si>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</si>
  <si>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</si>
  <si>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</si>
  <si>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</si>
  <si>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</si>
  <si>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</si>
  <si>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</si>
  <si>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</si>
  <si>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</si>
  <si>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</si>
  <si>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</si>
  <si>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</si>
  <si>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</si>
  <si>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</si>
  <si>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</si>
  <si>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</si>
  <si>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</si>
  <si>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</si>
  <si>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</si>
  <si>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</si>
  <si>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</si>
  <si>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</si>
  <si>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</si>
  <si>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</si>
  <si>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</si>
  <si>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</si>
  <si>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</si>
  <si>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</si>
  <si>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</si>
  <si>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</si>
  <si>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</si>
  <si>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</si>
  <si>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</si>
  <si>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</si>
  <si>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</si>
  <si>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</si>
  <si>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</si>
  <si>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</si>
  <si>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</si>
  <si>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</si>
  <si>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</si>
  <si>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</si>
  <si>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</si>
  <si>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</si>
  <si>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</si>
  <si>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</si>
  <si>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</si>
  <si>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</si>
  <si>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</si>
  <si>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</si>
  <si>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</si>
  <si>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</si>
  <si>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</si>
  <si>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</si>
  <si>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</si>
  <si>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</si>
  <si>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</si>
  <si>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</si>
  <si>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</si>
  <si>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</si>
  <si>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</si>
  <si>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</si>
  <si>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</si>
  <si>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</si>
  <si>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</si>
  <si>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</si>
  <si>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</si>
  <si>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</si>
  <si>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</si>
  <si>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</si>
  <si>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</si>
  <si>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</si>
  <si>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</si>
  <si>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</si>
  <si>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</si>
  <si>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</si>
  <si>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</si>
  <si>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</si>
  <si>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</si>
  <si>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</si>
  <si>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</si>
  <si>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</si>
  <si>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</si>
  <si>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</si>
  <si>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</si>
  <si>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</si>
  <si>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</si>
  <si>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</si>
  <si>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</si>
  <si>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</si>
  <si>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</si>
  <si>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</si>
  <si>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</si>
  <si>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</si>
  <si>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</si>
  <si>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</si>
  <si>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</si>
  <si>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</si>
  <si>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</si>
  <si>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</si>
  <si>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</si>
  <si>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</si>
  <si>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</si>
  <si>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</si>
  <si>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</si>
  <si>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</si>
  <si>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</si>
  <si>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</si>
  <si>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</si>
  <si>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</si>
  <si>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</si>
  <si>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</si>
  <si>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</si>
  <si>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</si>
  <si>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</si>
  <si>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</si>
  <si>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</si>
  <si>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</si>
  <si>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</si>
  <si>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</si>
  <si>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</si>
  <si>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</si>
  <si>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</si>
  <si>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</si>
  <si>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</si>
  <si>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</si>
  <si>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</si>
  <si>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</si>
  <si>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</si>
  <si>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</si>
  <si>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</si>
  <si>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</si>
  <si>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</si>
  <si>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</si>
  <si>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</si>
  <si>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</si>
  <si>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</si>
  <si>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</si>
  <si>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</si>
  <si>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</si>
  <si>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</si>
  <si>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</si>
  <si>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</si>
  <si>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</si>
  <si>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</si>
  <si>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</si>
  <si>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</si>
  <si>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</si>
  <si>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</si>
  <si>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</si>
  <si>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</si>
  <si>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</si>
  <si>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</si>
  <si>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</si>
  <si>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</si>
  <si>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</si>
  <si>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</si>
  <si>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</si>
  <si>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</si>
  <si>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</si>
  <si>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</si>
  <si>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</si>
  <si>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</si>
  <si>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</si>
  <si>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</si>
  <si>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</si>
  <si>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</si>
  <si>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</si>
  <si>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</si>
  <si>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</si>
  <si>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</si>
  <si>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</si>
  <si>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</si>
  <si>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</si>
  <si>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</si>
  <si>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</si>
  <si>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</si>
  <si>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</si>
  <si>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</si>
  <si>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</si>
  <si>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</si>
  <si>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</si>
  <si>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</si>
  <si>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</si>
  <si>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</si>
  <si>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</si>
  <si>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</si>
  <si>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</si>
  <si>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</si>
  <si>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</si>
  <si>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</si>
  <si>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</si>
  <si>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</si>
  <si>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</si>
  <si>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</si>
  <si>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</si>
  <si>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</si>
  <si>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</si>
  <si>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</si>
  <si>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</si>
  <si>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</si>
  <si>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</si>
  <si>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</si>
  <si>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</si>
  <si>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</si>
  <si>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</si>
  <si>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</si>
  <si>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</si>
  <si>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</si>
  <si>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</si>
  <si>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</si>
  <si>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</si>
  <si>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</si>
  <si>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</si>
  <si>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</si>
  <si>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</si>
  <si>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</si>
  <si>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</si>
  <si>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</si>
  <si>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</si>
  <si>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</si>
  <si>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</si>
  <si>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</si>
  <si>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</si>
  <si>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</si>
  <si>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</si>
  <si>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</si>
  <si>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</si>
  <si>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</si>
  <si>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</si>
  <si>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</si>
  <si>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</si>
  <si>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</si>
  <si>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</si>
  <si>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</si>
  <si>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</si>
  <si>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</si>
  <si>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</si>
  <si>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</si>
  <si>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</si>
  <si>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</si>
  <si>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</si>
  <si>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</si>
  <si>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</si>
  <si>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</si>
  <si>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</si>
  <si>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</si>
  <si>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</si>
  <si>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</si>
  <si>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</si>
  <si>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</si>
  <si>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</si>
  <si>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</si>
  <si>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</si>
  <si>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</si>
  <si>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</si>
  <si>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</si>
  <si>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</si>
  <si>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</si>
  <si>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</si>
  <si>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</si>
  <si>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</si>
  <si>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</si>
  <si>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</si>
  <si>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</si>
  <si>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</si>
  <si>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</si>
  <si>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</si>
  <si>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</si>
  <si>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</si>
  <si>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</si>
  <si>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</si>
  <si>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</si>
  <si>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</si>
  <si>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</si>
  <si>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</si>
  <si>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</si>
  <si>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</si>
  <si>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</si>
  <si>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</si>
  <si>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</si>
  <si>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</si>
  <si>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</si>
  <si>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</si>
  <si>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</si>
  <si>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</si>
  <si>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</si>
  <si>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</si>
  <si>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</si>
  <si>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</si>
  <si>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</si>
  <si>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</si>
  <si>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</si>
  <si>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</si>
  <si>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</si>
  <si>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</si>
  <si>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</si>
  <si>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</si>
  <si>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</si>
  <si>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</si>
  <si>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</si>
  <si>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</si>
  <si>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</si>
  <si>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</si>
  <si>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</si>
  <si>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</si>
  <si>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</si>
  <si>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</si>
  <si>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</si>
  <si>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</si>
  <si>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</si>
  <si>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</si>
  <si>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</si>
  <si>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</si>
  <si>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</si>
  <si>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</si>
  <si>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</si>
  <si>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</si>
  <si>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</si>
  <si>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</si>
  <si>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</si>
  <si>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</si>
  <si>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</si>
  <si>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</si>
  <si>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</si>
  <si>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</si>
  <si>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</si>
  <si>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</si>
  <si>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</si>
  <si>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</si>
  <si>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</si>
  <si>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</si>
  <si>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</si>
  <si>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</si>
  <si>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</si>
  <si>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</si>
  <si>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</si>
  <si>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</si>
  <si>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</si>
  <si>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</si>
  <si>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</si>
  <si>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</si>
  <si>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</si>
  <si>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</si>
  <si>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</si>
  <si>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</si>
  <si>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</si>
  <si>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</si>
  <si>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</si>
  <si>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</si>
  <si>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</si>
  <si>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</si>
  <si>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</si>
  <si>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</si>
  <si>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</si>
  <si>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</si>
  <si>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</si>
  <si>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</si>
  <si>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</si>
  <si>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</si>
  <si>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</si>
  <si>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</si>
  <si>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</si>
  <si>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</si>
  <si>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</si>
  <si>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</si>
  <si>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</si>
  <si>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</si>
  <si>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</si>
  <si>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</si>
  <si>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</si>
  <si>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</si>
  <si>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</si>
  <si>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</si>
  <si>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</si>
  <si>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</si>
  <si>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</si>
  <si>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</si>
  <si>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</si>
  <si>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</si>
  <si>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</si>
  <si>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</si>
  <si>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</si>
  <si>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</si>
  <si>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</si>
  <si>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</si>
  <si>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</si>
  <si>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</si>
  <si>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</si>
  <si>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</si>
  <si>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</si>
  <si>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</si>
  <si>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</si>
  <si>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</si>
  <si>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</si>
  <si>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</si>
  <si>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</si>
  <si>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</si>
  <si>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</si>
  <si>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</si>
  <si>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</si>
  <si>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</si>
  <si>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</si>
  <si>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</si>
  <si>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</si>
  <si>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</si>
  <si>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</si>
  <si>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</si>
  <si>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</si>
  <si>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</si>
  <si>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</si>
  <si>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</si>
  <si>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</si>
  <si>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</si>
  <si>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</si>
  <si>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</si>
  <si>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</si>
  <si>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</si>
  <si>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</si>
  <si>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</si>
  <si>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</si>
  <si>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</si>
  <si>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</si>
  <si>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</si>
  <si>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</si>
  <si>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</si>
  <si>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</si>
  <si>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</si>
  <si>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</si>
  <si>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</si>
  <si>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</si>
  <si>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</si>
  <si>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</si>
  <si>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</si>
  <si>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</si>
  <si>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</si>
  <si>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</si>
  <si>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</si>
  <si>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</si>
  <si>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</si>
  <si>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</si>
  <si>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</si>
  <si>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</si>
  <si>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</si>
  <si>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</si>
  <si>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</si>
  <si>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</si>
  <si>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</si>
  <si>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</si>
  <si>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</si>
  <si>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</si>
  <si>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</si>
  <si>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</si>
  <si>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</si>
  <si>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</si>
  <si>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</si>
  <si>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</si>
  <si>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</si>
  <si>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</si>
  <si>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</si>
  <si>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</si>
  <si>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</si>
  <si>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</si>
  <si>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</si>
  <si>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</si>
  <si>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</si>
  <si>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</si>
  <si>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</si>
  <si>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</si>
  <si>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</si>
  <si>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</si>
  <si>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</si>
  <si>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</si>
  <si>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</si>
  <si>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</si>
  <si>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</si>
  <si>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</si>
  <si>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</si>
  <si>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</si>
  <si>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</si>
  <si>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</si>
  <si>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</si>
  <si>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</si>
  <si>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</si>
  <si>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</si>
  <si>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</si>
  <si>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</si>
  <si>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</si>
  <si>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</si>
  <si>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</si>
  <si>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</si>
  <si>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</si>
  <si>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</si>
  <si>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</si>
  <si>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</si>
  <si>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</si>
  <si>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</si>
  <si>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</si>
  <si>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</si>
  <si>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</si>
  <si>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</si>
  <si>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</si>
  <si>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</si>
  <si>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</si>
  <si>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</si>
  <si>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</si>
  <si>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</si>
  <si>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</si>
  <si>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</si>
  <si>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</si>
  <si>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</si>
  <si>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</si>
  <si>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</si>
  <si>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</si>
  <si>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</si>
  <si>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</si>
  <si>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</si>
  <si>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</si>
  <si>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</si>
  <si>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</si>
  <si>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</si>
  <si>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</si>
  <si>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</si>
  <si>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</si>
  <si>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</si>
  <si>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</si>
  <si>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</si>
  <si>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</si>
  <si>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</si>
  <si>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</si>
  <si>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</si>
  <si>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</si>
  <si>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</si>
  <si>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</si>
  <si>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</si>
  <si>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</si>
  <si>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</si>
  <si>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</si>
  <si>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</si>
  <si>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</si>
  <si>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</si>
  <si>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</si>
  <si>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</si>
  <si>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</si>
  <si>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</si>
  <si>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</si>
  <si>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</si>
  <si>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</si>
  <si>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</si>
  <si>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</si>
  <si>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</si>
  <si>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</si>
  <si>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</si>
  <si>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</si>
  <si>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</si>
  <si>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</si>
  <si>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</si>
  <si>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</si>
  <si>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</si>
  <si>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</si>
  <si>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</si>
  <si>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</si>
  <si>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</si>
  <si>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</si>
  <si>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</si>
  <si>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</si>
  <si>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</si>
  <si>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</si>
  <si>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</si>
  <si>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</si>
  <si>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</si>
  <si>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</si>
  <si>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</si>
  <si>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</si>
  <si>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</si>
  <si>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</si>
  <si>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</si>
  <si>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</si>
  <si>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</si>
  <si>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</si>
  <si>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</si>
  <si>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</si>
  <si>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</si>
  <si>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</si>
  <si>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</si>
  <si>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</si>
  <si>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</si>
  <si>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</si>
  <si>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</si>
  <si>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</si>
  <si>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</si>
  <si>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</si>
  <si>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</si>
  <si>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</si>
  <si>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</si>
  <si>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</si>
  <si>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</si>
  <si>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</si>
  <si>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</si>
  <si>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</si>
  <si>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</si>
  <si>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</si>
  <si>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</si>
  <si>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</si>
  <si>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</si>
  <si>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</si>
  <si>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</si>
  <si>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</si>
  <si>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</si>
  <si>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</si>
  <si>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</si>
  <si>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</si>
  <si>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</si>
  <si>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</si>
  <si>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</si>
  <si>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</si>
  <si>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</si>
  <si>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</si>
  <si>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</si>
  <si>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</si>
  <si>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</si>
  <si>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</si>
  <si>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</si>
  <si>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</si>
  <si>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</si>
  <si>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</si>
  <si>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</si>
  <si>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</si>
  <si>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</si>
  <si>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</si>
  <si>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</si>
  <si>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</si>
  <si>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</si>
  <si>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</si>
  <si>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</si>
  <si>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</si>
  <si>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</si>
  <si>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</si>
  <si>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</si>
  <si>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</si>
  <si>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</si>
  <si>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</si>
  <si>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</si>
  <si>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</si>
  <si>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</si>
  <si>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</si>
  <si>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</si>
  <si>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</si>
  <si>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</si>
  <si>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</si>
  <si>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</si>
  <si>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</si>
  <si>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</si>
  <si>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</si>
  <si>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</si>
  <si>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</si>
  <si>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</si>
  <si>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</si>
  <si>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</si>
  <si>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</si>
  <si>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</si>
  <si>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</si>
  <si>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</si>
  <si>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</si>
  <si>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</si>
  <si>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</si>
  <si>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</si>
  <si>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</si>
  <si>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</si>
  <si>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</si>
  <si>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</si>
  <si>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</si>
  <si>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</si>
  <si>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</si>
  <si>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</si>
  <si>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</si>
  <si>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</si>
  <si>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</si>
  <si>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</si>
  <si>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</si>
  <si>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</si>
  <si>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</si>
  <si>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</si>
  <si>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</si>
  <si>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</si>
  <si>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</si>
  <si>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</si>
  <si>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</si>
  <si>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</si>
  <si>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</si>
  <si>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</si>
  <si>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</si>
  <si>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</si>
  <si>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</si>
  <si>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</si>
  <si>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</si>
  <si>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</si>
  <si>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</si>
  <si>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</si>
  <si>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</si>
  <si>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</si>
  <si>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</si>
  <si>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</si>
  <si>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</si>
  <si>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</si>
  <si>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</si>
  <si>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</si>
  <si>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</si>
  <si>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</si>
  <si>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</si>
  <si>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</si>
  <si>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</si>
  <si>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</si>
  <si>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</si>
  <si>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</si>
  <si>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</si>
  <si>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</si>
  <si>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</si>
  <si>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</si>
  <si>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</si>
  <si>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</si>
  <si>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</si>
  <si>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</si>
  <si>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</si>
  <si>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</si>
  <si>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</si>
  <si>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</si>
  <si>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</si>
  <si>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</si>
  <si>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</si>
  <si>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</si>
  <si>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</si>
  <si>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</si>
  <si>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</si>
  <si>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</si>
  <si>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</si>
  <si>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</si>
  <si>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</si>
  <si>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</si>
  <si>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</si>
  <si>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</si>
  <si>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</si>
  <si>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</si>
  <si>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</si>
  <si>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</si>
  <si>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</si>
  <si>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</si>
  <si>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</si>
  <si>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</si>
  <si>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</si>
  <si>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</si>
  <si>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</si>
  <si>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</si>
  <si>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</si>
  <si>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</si>
  <si>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</si>
  <si>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</si>
  <si>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</si>
  <si>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</si>
  <si>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</si>
  <si>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</si>
  <si>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</si>
  <si>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</si>
  <si>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</si>
  <si>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</si>
  <si>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</si>
  <si>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</si>
  <si>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</si>
  <si>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</si>
  <si>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</si>
  <si>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</si>
  <si>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</si>
  <si>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</si>
  <si>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</si>
  <si>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</si>
  <si>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</si>
  <si>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</si>
  <si>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</si>
  <si>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</si>
  <si>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</si>
  <si>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</si>
  <si>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</si>
  <si>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</si>
  <si>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</si>
  <si>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</si>
  <si>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</si>
  <si>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</si>
  <si>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</si>
  <si>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</si>
  <si>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</si>
  <si>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</si>
  <si>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</si>
  <si>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</si>
  <si>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</si>
  <si>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</si>
  <si>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</si>
  <si>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</si>
  <si>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</si>
  <si>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</si>
  <si>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</si>
  <si>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</si>
  <si>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</si>
  <si>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</si>
  <si>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</si>
  <si>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</si>
  <si>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</si>
  <si>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</si>
  <si>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</si>
  <si>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</si>
  <si>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</si>
  <si>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</si>
  <si>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</si>
  <si>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</si>
  <si>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</si>
  <si>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</si>
  <si>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</si>
  <si>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</si>
  <si>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</si>
  <si>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</si>
  <si>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</si>
  <si>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</si>
  <si>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</si>
  <si>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</si>
  <si>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</si>
  <si>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</si>
  <si>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</si>
  <si>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</si>
  <si>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</si>
  <si>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</si>
  <si>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</si>
  <si>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</si>
  <si>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</si>
  <si>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</si>
  <si>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</si>
  <si>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</si>
  <si>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</si>
  <si>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</si>
  <si>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</si>
  <si>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</si>
  <si>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</si>
  <si>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</si>
  <si>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</si>
  <si>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</si>
  <si>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</si>
  <si>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</si>
  <si>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</si>
  <si>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</si>
  <si>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</si>
  <si>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</si>
  <si>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</si>
  <si>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</si>
  <si>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</si>
  <si>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</si>
  <si>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</si>
  <si>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</si>
  <si>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</si>
  <si>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</si>
  <si>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</si>
  <si>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</si>
  <si>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</si>
  <si>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</si>
  <si>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</si>
  <si>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</si>
  <si>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</si>
  <si>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</si>
  <si>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</si>
  <si>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</si>
  <si>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</si>
  <si>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</si>
  <si>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</si>
  <si>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</si>
  <si>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</si>
  <si>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</si>
  <si>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</si>
  <si>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</si>
  <si>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</si>
  <si>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</si>
  <si>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</si>
  <si>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</si>
  <si>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</si>
  <si>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</si>
  <si>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</si>
  <si>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</si>
  <si>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</si>
  <si>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</si>
  <si>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</si>
  <si>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</si>
  <si>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</si>
  <si>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</si>
  <si>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</si>
  <si>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</si>
  <si>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</si>
  <si>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</si>
  <si>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</si>
  <si>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</si>
  <si>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</si>
  <si>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</si>
  <si>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</si>
  <si>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</si>
  <si>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</si>
  <si>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</si>
  <si>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</si>
  <si>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</si>
  <si>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</si>
  <si>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</si>
  <si>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</si>
  <si>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</si>
  <si>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</si>
  <si>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</si>
  <si>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</si>
  <si>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</si>
  <si>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</si>
  <si>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</si>
  <si>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</si>
  <si>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</si>
  <si>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</si>
  <si>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</si>
  <si>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</si>
  <si>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</si>
  <si>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</si>
  <si>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</si>
  <si>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</si>
  <si>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</si>
  <si>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</si>
  <si>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</si>
  <si>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</si>
  <si>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</si>
  <si>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</si>
  <si>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</si>
  <si>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</si>
  <si>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</si>
  <si>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</si>
  <si>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</si>
  <si>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</si>
  <si>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</si>
  <si>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</si>
  <si>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</si>
  <si>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</si>
  <si>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</si>
  <si>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</si>
  <si>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</si>
  <si>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</si>
  <si>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</si>
  <si>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</si>
  <si>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</si>
  <si>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</si>
  <si>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</si>
  <si>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</si>
  <si>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</si>
  <si>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</si>
  <si>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</si>
  <si>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</si>
  <si>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</si>
  <si>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</si>
  <si>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</si>
  <si>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</si>
  <si>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</si>
  <si>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</si>
  <si>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</si>
  <si>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</si>
  <si>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</si>
  <si>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</si>
  <si>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</si>
  <si>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</si>
  <si>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</si>
  <si>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</si>
  <si>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</si>
  <si>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</si>
  <si>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</si>
  <si>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</si>
  <si>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</si>
  <si>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</si>
  <si>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</si>
  <si>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</si>
  <si>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</si>
  <si>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</si>
  <si>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</si>
  <si>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</si>
  <si>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</si>
  <si>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</si>
  <si>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</si>
  <si>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</si>
  <si>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</si>
  <si>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</si>
  <si>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</si>
  <si>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</si>
  <si>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</si>
  <si>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</si>
  <si>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</si>
  <si>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</si>
  <si>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</si>
  <si>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</si>
  <si>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</si>
  <si>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</si>
  <si>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</si>
  <si>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</si>
  <si>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</si>
  <si>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</si>
  <si>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</si>
  <si>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</si>
  <si>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</si>
  <si>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</si>
  <si>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</si>
  <si>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</si>
  <si>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</si>
  <si>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</si>
  <si>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</si>
  <si>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</si>
  <si>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</si>
  <si>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</si>
  <si>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</si>
  <si>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</si>
  <si>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</si>
  <si>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</si>
  <si>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</si>
  <si>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</si>
  <si>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</si>
  <si>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</si>
  <si>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</si>
  <si>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</si>
  <si>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</si>
  <si>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</si>
  <si>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</si>
  <si>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</si>
  <si>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</si>
  <si>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</si>
  <si>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</si>
  <si>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</si>
  <si>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</si>
  <si>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</si>
  <si>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</si>
  <si>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</si>
  <si>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</si>
  <si>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</si>
  <si>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</si>
  <si>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</si>
  <si>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</si>
  <si>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</si>
  <si>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</si>
  <si>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</si>
  <si>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</si>
  <si>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</si>
  <si>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</si>
  <si>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</si>
  <si>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</si>
  <si>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</si>
  <si>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</si>
  <si>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</si>
  <si>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</si>
  <si>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</si>
  <si>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</si>
  <si>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</si>
  <si>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</si>
  <si>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</si>
  <si>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</si>
  <si>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</si>
  <si>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</si>
  <si>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</si>
  <si>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</si>
  <si>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</si>
  <si>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</si>
  <si>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</si>
  <si>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</si>
  <si>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</si>
  <si>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</si>
  <si>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</si>
  <si>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</si>
  <si>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</si>
  <si>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</si>
  <si>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</si>
  <si>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</si>
  <si>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</si>
  <si>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</si>
  <si>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</si>
  <si>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</si>
  <si>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</si>
  <si>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</si>
  <si>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</si>
  <si>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</si>
  <si>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</si>
  <si>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</si>
  <si>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</si>
  <si>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</si>
  <si>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</si>
  <si>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</si>
  <si>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</si>
  <si>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</si>
  <si>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</si>
  <si>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</si>
  <si>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</si>
  <si>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</si>
  <si>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</si>
  <si>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</si>
  <si>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</si>
  <si>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</si>
  <si>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</si>
  <si>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</si>
  <si>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</si>
  <si>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</si>
  <si>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</si>
  <si>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</si>
  <si>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</si>
  <si>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</si>
  <si>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</si>
  <si>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</si>
  <si>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</si>
  <si>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</si>
  <si>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</si>
  <si>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</si>
  <si>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</si>
  <si>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</si>
  <si>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</si>
  <si>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</si>
  <si>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</si>
  <si>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</si>
  <si>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</si>
  <si>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</si>
  <si>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</si>
  <si>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</si>
  <si>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</si>
  <si>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</si>
  <si>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</si>
  <si>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</si>
  <si>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</si>
  <si>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</si>
  <si>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</si>
  <si>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</si>
  <si>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</si>
  <si>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</si>
  <si>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</si>
  <si>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</si>
  <si>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</si>
  <si>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</si>
  <si>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</si>
  <si>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</si>
  <si>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</si>
  <si>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</si>
  <si>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</si>
  <si>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</si>
  <si>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</si>
  <si>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</si>
  <si>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</si>
  <si>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</si>
  <si>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</si>
  <si>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</si>
  <si>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</si>
  <si>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</si>
  <si>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</si>
  <si>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</si>
  <si>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</si>
  <si>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</si>
  <si>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</si>
  <si>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</si>
  <si>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</si>
  <si>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</si>
  <si>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</si>
  <si>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</si>
  <si>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</si>
  <si>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</si>
  <si>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</si>
  <si>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</si>
  <si>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</si>
  <si>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</si>
  <si>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</si>
  <si>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</si>
  <si>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</si>
  <si>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</si>
  <si>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</si>
  <si>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</si>
  <si>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</si>
  <si>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</si>
  <si>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</si>
  <si>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</si>
  <si>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</si>
  <si>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</si>
  <si>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</si>
  <si>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</si>
  <si>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</si>
  <si>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</si>
  <si>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</si>
  <si>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</si>
  <si>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</si>
  <si>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</si>
  <si>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</si>
  <si>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</si>
  <si>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</si>
  <si>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</si>
  <si>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</si>
  <si>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</si>
  <si>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</si>
  <si>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</si>
  <si>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</si>
  <si>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</si>
  <si>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</si>
  <si>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</si>
  <si>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</si>
  <si>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</si>
  <si>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</si>
  <si>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</si>
  <si>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</si>
  <si>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</si>
  <si>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</si>
  <si>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</si>
  <si>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</si>
  <si>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</si>
  <si>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</si>
  <si>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</si>
  <si>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</si>
  <si>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</si>
  <si>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</si>
  <si>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</si>
  <si>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</si>
  <si>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</si>
  <si>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</si>
  <si>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</si>
  <si>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</si>
  <si>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</si>
  <si>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</si>
  <si>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</si>
  <si>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</si>
  <si>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</si>
  <si>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</si>
  <si>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</si>
  <si>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</si>
  <si>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</si>
  <si>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</si>
  <si>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</si>
  <si>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</si>
  <si>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</si>
  <si>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</si>
  <si>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</si>
  <si>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</si>
  <si>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</si>
  <si>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</si>
  <si>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</si>
  <si>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</si>
  <si>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</si>
  <si>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</si>
  <si>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</si>
  <si>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</si>
  <si>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</si>
  <si>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</si>
  <si>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</si>
  <si>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</si>
  <si>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</si>
  <si>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</si>
  <si>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</si>
  <si>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</si>
  <si>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</si>
  <si>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</si>
  <si>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</si>
  <si>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</si>
  <si>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</si>
  <si>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</si>
  <si>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</si>
  <si>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</si>
  <si>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</si>
  <si>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</si>
  <si>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</si>
  <si>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</si>
  <si>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</si>
  <si>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</si>
  <si>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</si>
  <si>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</si>
  <si>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</si>
  <si>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</si>
  <si>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</si>
  <si>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</si>
  <si>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</si>
  <si>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</si>
  <si>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</si>
  <si>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</si>
  <si>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</si>
  <si>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</si>
  <si>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</si>
  <si>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</si>
  <si>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</si>
  <si>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</si>
  <si>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</si>
  <si>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</si>
  <si>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</si>
  <si>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</si>
  <si>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</si>
  <si>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</si>
  <si>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</si>
  <si>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</si>
  <si>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</si>
  <si>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</si>
  <si>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</si>
  <si>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</si>
  <si>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</si>
  <si>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</si>
  <si>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</si>
  <si>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</si>
  <si>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</si>
  <si>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</si>
  <si>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</si>
  <si>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</si>
  <si>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</si>
  <si>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</si>
  <si>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</si>
  <si>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</si>
  <si>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</si>
  <si>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</si>
  <si>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</si>
  <si>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</si>
  <si>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</si>
  <si>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</si>
  <si>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</si>
  <si>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</si>
  <si>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</si>
  <si>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</si>
  <si>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</si>
  <si>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</si>
  <si>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</si>
  <si>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</si>
  <si>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</si>
  <si>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</si>
  <si>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</si>
  <si>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</si>
  <si>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</si>
  <si>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</si>
  <si>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</si>
  <si>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</si>
  <si>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</si>
  <si>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</si>
  <si>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</si>
  <si>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</si>
  <si>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</si>
  <si>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</si>
  <si>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</si>
  <si>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</si>
  <si>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</si>
  <si>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</si>
  <si>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</si>
  <si>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</si>
  <si>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</si>
  <si>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</si>
  <si>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</si>
  <si>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</si>
  <si>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</si>
  <si>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</si>
  <si>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</si>
  <si>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</si>
  <si>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</si>
  <si>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</si>
  <si>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</si>
  <si>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</si>
  <si>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</si>
  <si>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</si>
  <si>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</si>
  <si>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</si>
  <si>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</si>
  <si>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</si>
  <si>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</si>
  <si>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</si>
  <si>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</si>
  <si>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</si>
  <si>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</si>
  <si>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</si>
  <si>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</si>
  <si>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</si>
  <si>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</si>
  <si>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</si>
  <si>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</si>
  <si>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</si>
  <si>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</si>
  <si>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</si>
  <si>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</si>
  <si>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</si>
  <si>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</si>
  <si>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</si>
  <si>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</si>
  <si>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</si>
  <si>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</si>
  <si>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</si>
  <si>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</si>
  <si>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</si>
  <si>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</si>
  <si>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</si>
  <si>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</si>
  <si>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</si>
  <si>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</si>
  <si>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</si>
  <si>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</si>
  <si>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</si>
  <si>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</si>
  <si>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</si>
  <si>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</si>
  <si>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</si>
  <si>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</si>
  <si>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</si>
  <si>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</si>
  <si>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</si>
  <si>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</si>
  <si>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</si>
  <si>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</si>
  <si>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</si>
  <si>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</si>
  <si>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</si>
  <si>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</si>
  <si>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</si>
  <si>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</si>
  <si>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</si>
  <si>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</si>
  <si>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</si>
  <si>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</si>
  <si>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</si>
  <si>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</si>
  <si>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</si>
  <si>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</si>
  <si>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</si>
  <si>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</si>
  <si>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</si>
  <si>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</si>
  <si>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</si>
  <si>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</si>
  <si>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</si>
  <si>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</si>
  <si>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</si>
  <si>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</si>
  <si>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</si>
  <si>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</si>
  <si>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</si>
  <si>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</si>
  <si>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</si>
  <si>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</si>
  <si>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</si>
  <si>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</si>
  <si>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</si>
  <si>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</si>
  <si>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</si>
  <si>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</si>
  <si>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</si>
  <si>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</si>
  <si>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</si>
  <si>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</si>
  <si>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</si>
  <si>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</si>
  <si>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</si>
  <si>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</si>
  <si>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</si>
  <si>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</si>
  <si>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</si>
  <si>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</si>
  <si>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</si>
  <si>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</si>
  <si>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</si>
  <si>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</si>
  <si>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</si>
  <si>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</si>
  <si>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</si>
  <si>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</si>
  <si>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</si>
  <si>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</si>
  <si>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</si>
  <si>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</si>
  <si>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</si>
  <si>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</si>
  <si>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</si>
  <si>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</si>
  <si>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</si>
  <si>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</si>
  <si>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</si>
  <si>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</si>
  <si>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</si>
  <si>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</si>
  <si>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</si>
  <si>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</si>
  <si>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</si>
  <si>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</si>
  <si>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</si>
  <si>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</si>
  <si>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</si>
  <si>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</si>
  <si>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</si>
  <si>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</si>
  <si>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</si>
  <si>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</si>
  <si>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</si>
  <si>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</si>
  <si>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</si>
  <si>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</si>
  <si>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</si>
  <si>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</si>
  <si>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</si>
  <si>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</si>
  <si>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</si>
  <si>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</si>
  <si>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</si>
  <si>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</si>
  <si>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</si>
  <si>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</si>
  <si>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</si>
  <si>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</si>
  <si>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</si>
  <si>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</si>
  <si>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</si>
  <si>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</si>
  <si>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</si>
  <si>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</si>
  <si>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</si>
  <si>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</si>
  <si>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</si>
  <si>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</si>
  <si>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</si>
  <si>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</si>
  <si>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</si>
  <si>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</si>
  <si>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</si>
  <si>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</si>
  <si>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</si>
  <si>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</si>
  <si>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</si>
  <si>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</si>
  <si>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</si>
  <si>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</si>
  <si>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</si>
  <si>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</si>
  <si>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</si>
  <si>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</si>
  <si>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</si>
  <si>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</si>
  <si>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</si>
  <si>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</si>
  <si>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</si>
  <si>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</si>
  <si>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</si>
  <si>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</si>
  <si>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</si>
  <si>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</si>
  <si>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</si>
  <si>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</si>
  <si>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</si>
  <si>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</si>
  <si>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</si>
  <si>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</si>
  <si>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</si>
  <si>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</si>
  <si>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</si>
  <si>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</si>
  <si>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</si>
  <si>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</si>
  <si>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</si>
  <si>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</si>
  <si>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</si>
  <si>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</si>
  <si>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</si>
  <si>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</si>
  <si>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</si>
  <si>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</si>
  <si>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</si>
  <si>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</si>
  <si>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</si>
  <si>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</si>
  <si>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</si>
  <si>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</si>
  <si>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</si>
  <si>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</si>
  <si>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</si>
  <si>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</si>
  <si>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</si>
  <si>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</si>
  <si>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</si>
  <si>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</si>
  <si>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</si>
  <si>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</si>
  <si>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</si>
  <si>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</si>
  <si>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</si>
  <si>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</si>
  <si>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</si>
  <si>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</si>
  <si>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</si>
  <si>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</si>
  <si>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</si>
  <si>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</si>
  <si>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</si>
  <si>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</si>
  <si>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</si>
  <si>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</si>
  <si>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</si>
  <si>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</si>
  <si>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</si>
  <si>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</si>
  <si>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</si>
  <si>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</si>
  <si>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</si>
  <si>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</si>
  <si>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</si>
  <si>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</si>
  <si>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</si>
  <si>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</si>
  <si>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</si>
  <si>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</si>
  <si>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</si>
  <si>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</si>
  <si>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</si>
  <si>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</si>
  <si>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</si>
  <si>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</si>
  <si>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</si>
  <si>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</si>
  <si>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</si>
  <si>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</si>
  <si>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</si>
  <si>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</si>
  <si>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</si>
  <si>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</si>
  <si>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</si>
  <si>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</si>
  <si>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</si>
  <si>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</si>
  <si>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</si>
  <si>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</si>
  <si>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</si>
  <si>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</si>
  <si>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</si>
  <si>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</si>
  <si>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</si>
  <si>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</si>
  <si>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</si>
  <si>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</si>
  <si>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</si>
  <si>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</si>
  <si>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</si>
  <si>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</si>
  <si>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</si>
  <si>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</si>
  <si>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</si>
  <si>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</si>
  <si>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</si>
  <si>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</si>
  <si>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</si>
  <si>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</si>
  <si>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</si>
  <si>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</si>
  <si>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</si>
  <si>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</si>
  <si>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</si>
  <si>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</si>
  <si>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</si>
  <si>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</si>
  <si>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</si>
  <si>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</si>
  <si>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</si>
  <si>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</si>
  <si>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</si>
  <si>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</si>
  <si>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</si>
  <si>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</si>
  <si>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</si>
  <si>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</si>
  <si>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</si>
  <si>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</si>
  <si>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</si>
  <si>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</si>
  <si>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</si>
  <si>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</si>
  <si>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</si>
  <si>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</si>
  <si>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</si>
  <si>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</si>
  <si>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</si>
  <si>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</si>
  <si>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</si>
  <si>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</si>
  <si>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</si>
  <si>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</si>
  <si>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</si>
  <si>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</si>
  <si>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</si>
  <si>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</si>
  <si>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</si>
  <si>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</si>
  <si>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</si>
  <si>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</si>
  <si>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</si>
  <si>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</si>
  <si>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</si>
  <si>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</si>
  <si>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</si>
  <si>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</si>
  <si>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</si>
  <si>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</si>
  <si>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</si>
  <si>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</si>
  <si>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</si>
  <si>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</si>
  <si>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</si>
  <si>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</si>
  <si>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</si>
  <si>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</si>
  <si>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</si>
  <si>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</si>
  <si>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</si>
  <si>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</si>
  <si>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</si>
  <si>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</si>
  <si>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</si>
  <si>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</si>
  <si>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</si>
  <si>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</si>
  <si>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</si>
  <si>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</si>
  <si>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</si>
  <si>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</si>
  <si>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</si>
  <si>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</si>
  <si>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</si>
  <si>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</si>
  <si>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</si>
  <si>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</si>
  <si>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</si>
  <si>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</si>
  <si>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</si>
  <si>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</si>
  <si>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</si>
  <si>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</si>
  <si>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</si>
  <si>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</si>
  <si>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</si>
  <si>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</si>
  <si>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</si>
  <si>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</si>
  <si>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</si>
  <si>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</si>
  <si>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</si>
  <si>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</si>
  <si>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</si>
  <si>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</si>
  <si>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</si>
  <si>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</si>
  <si>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</si>
  <si>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</si>
  <si>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</si>
  <si>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</si>
  <si>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</si>
  <si>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</si>
  <si>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</si>
  <si>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</si>
  <si>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</si>
  <si>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</si>
  <si>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</si>
  <si>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</si>
  <si>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</si>
  <si>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</si>
  <si>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</si>
  <si>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</si>
  <si>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</si>
  <si>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</si>
  <si>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</si>
  <si>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</si>
  <si>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</si>
  <si>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</si>
  <si>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</si>
  <si>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</si>
  <si>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</si>
  <si>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</si>
  <si>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</si>
  <si>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</si>
  <si>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</si>
  <si>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</si>
  <si>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</si>
  <si>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</si>
  <si>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</si>
  <si>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</si>
  <si>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</si>
  <si>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</si>
  <si>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</si>
  <si>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</si>
  <si>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</si>
  <si>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</si>
  <si>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</si>
  <si>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</si>
  <si>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</si>
  <si>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</si>
  <si>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</si>
  <si>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</si>
  <si>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</si>
  <si>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</si>
  <si>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</si>
  <si>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</si>
  <si>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</si>
  <si>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</si>
  <si>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</si>
  <si>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</si>
  <si>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</si>
  <si>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</si>
  <si>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</si>
  <si>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</si>
  <si>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</si>
  <si>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</si>
  <si>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</si>
  <si>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</si>
  <si>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</si>
  <si>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</si>
  <si>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</si>
  <si>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</si>
  <si>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</si>
  <si>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</si>
  <si>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</si>
  <si>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</si>
  <si>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</si>
  <si>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</si>
  <si>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</si>
  <si>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</si>
  <si>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</si>
  <si>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</si>
  <si>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</si>
  <si>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</si>
  <si>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</si>
  <si>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</si>
  <si>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</si>
  <si>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</si>
  <si>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</si>
  <si>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</si>
  <si>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</si>
  <si>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</si>
  <si>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</si>
  <si>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</si>
  <si>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</si>
  <si>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</si>
  <si>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</si>
  <si>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</si>
  <si>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</si>
  <si>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</si>
  <si>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</si>
  <si>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</si>
  <si>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</si>
  <si>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</si>
  <si>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</si>
  <si>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</si>
  <si>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</si>
  <si>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</si>
  <si>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</si>
  <si>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</si>
  <si>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</si>
  <si>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</si>
  <si>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</si>
  <si>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</si>
  <si>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</si>
  <si>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</si>
  <si>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</si>
  <si>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</si>
  <si>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</si>
  <si>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</si>
  <si>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</si>
  <si>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</si>
  <si>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</si>
  <si>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</si>
  <si>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</si>
  <si>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</si>
  <si>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</si>
  <si>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</si>
  <si>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</si>
  <si>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</si>
  <si>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</si>
  <si>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</si>
  <si>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</si>
  <si>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</si>
  <si>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</si>
  <si>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</si>
  <si>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</si>
  <si>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</si>
  <si>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</si>
  <si>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</si>
  <si>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</si>
  <si>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</si>
  <si>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</si>
  <si>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</si>
  <si>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</si>
  <si>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</si>
  <si>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</si>
  <si>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</si>
  <si>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</si>
  <si>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</si>
  <si>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</si>
  <si>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</si>
  <si>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</si>
  <si>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</si>
  <si>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</si>
  <si>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</si>
  <si>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</si>
  <si>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</si>
  <si>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</si>
  <si>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</si>
  <si>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</si>
  <si>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</si>
  <si>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</si>
  <si>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</si>
  <si>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</si>
  <si>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</si>
  <si>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</si>
  <si>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</si>
  <si>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</si>
  <si>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</si>
  <si>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</si>
  <si>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</si>
  <si>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</si>
  <si>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</si>
  <si>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</si>
  <si>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</si>
  <si>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</si>
  <si>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</si>
  <si>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</si>
  <si>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</si>
  <si>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</si>
  <si>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</si>
  <si>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</si>
  <si>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</si>
  <si>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</si>
  <si>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</si>
  <si>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</si>
  <si>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</si>
  <si>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</si>
  <si>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</si>
  <si>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</si>
  <si>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</si>
  <si>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</si>
  <si>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</si>
  <si>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</si>
  <si>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</si>
  <si>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</si>
  <si>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</si>
  <si>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</si>
  <si>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</si>
  <si>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</si>
  <si>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</si>
  <si>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</si>
  <si>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</si>
  <si>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</si>
  <si>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</si>
  <si>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</si>
  <si>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</si>
  <si>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</si>
  <si>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</si>
  <si>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</si>
  <si>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</si>
  <si>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</si>
  <si>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</si>
  <si>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</si>
  <si>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</si>
  <si>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</si>
  <si>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</si>
  <si>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</si>
  <si>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</si>
  <si>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</si>
  <si>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</si>
  <si>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</si>
  <si>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</si>
  <si>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</si>
  <si>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</si>
  <si>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</si>
  <si>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</si>
  <si>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</si>
  <si>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</si>
  <si>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</si>
  <si>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</si>
  <si>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</si>
  <si>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</si>
  <si>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</si>
  <si>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</si>
  <si>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</si>
  <si>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</si>
  <si>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</si>
  <si>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</si>
  <si>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</si>
  <si>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</si>
  <si>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</si>
  <si>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</si>
  <si>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</si>
  <si>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</si>
  <si>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</si>
  <si>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</si>
  <si>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</si>
  <si>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</si>
  <si>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</si>
  <si>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</si>
  <si>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</si>
  <si>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</si>
  <si>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</si>
  <si>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</si>
  <si>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</si>
  <si>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</si>
  <si>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</si>
  <si>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</si>
  <si>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</si>
  <si>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</si>
  <si>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</si>
  <si>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</si>
  <si>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</si>
  <si>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</si>
  <si>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</si>
  <si>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</si>
  <si>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</si>
  <si>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</si>
  <si>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</si>
  <si>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</si>
  <si>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</si>
  <si>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</si>
  <si>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</si>
  <si>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</si>
  <si>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</si>
  <si>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</si>
  <si>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</si>
  <si>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</si>
  <si>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</si>
  <si>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</si>
  <si>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</si>
  <si>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</si>
  <si>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</si>
  <si>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</si>
  <si>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</si>
  <si>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</si>
  <si>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</si>
  <si>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</si>
  <si>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</si>
  <si>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</si>
  <si>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</si>
  <si>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</si>
  <si>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</si>
  <si>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</si>
  <si>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</si>
  <si>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</si>
  <si>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</si>
  <si>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</si>
  <si>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</si>
  <si>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</si>
  <si>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</si>
  <si>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</si>
  <si>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</si>
  <si>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</si>
  <si>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</si>
  <si>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</si>
  <si>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</si>
  <si>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</si>
  <si>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</si>
  <si>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</si>
  <si>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</si>
  <si>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</si>
  <si>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</si>
  <si>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</si>
  <si>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</si>
  <si>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</si>
  <si>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</si>
  <si>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</si>
  <si>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</si>
  <si>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</si>
  <si>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</si>
  <si>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</si>
  <si>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</si>
  <si>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</si>
  <si>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</si>
  <si>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</si>
  <si>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</si>
  <si>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</si>
  <si>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</si>
  <si>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</si>
  <si>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</si>
  <si>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</si>
  <si>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</si>
  <si>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</si>
  <si>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</si>
  <si>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</si>
  <si>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</si>
  <si>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</si>
  <si>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</si>
  <si>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</si>
  <si>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</si>
  <si>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</si>
  <si>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</si>
  <si>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</si>
  <si>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</si>
  <si>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</si>
  <si>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</si>
  <si>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</si>
  <si>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</si>
  <si>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</si>
  <si>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</si>
  <si>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</si>
  <si>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</si>
  <si>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</si>
  <si>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</si>
  <si>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</si>
  <si>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</si>
  <si>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</si>
  <si>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</si>
  <si>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</si>
  <si>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</si>
  <si>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</si>
  <si>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</si>
  <si>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</si>
  <si>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</si>
  <si>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</si>
  <si>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</si>
  <si>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</si>
  <si>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</si>
  <si>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</si>
  <si>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</si>
  <si>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</si>
  <si>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</si>
  <si>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</si>
  <si>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</si>
  <si>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</si>
  <si>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</si>
  <si>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</si>
  <si>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</si>
  <si>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</si>
  <si>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</si>
  <si>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</si>
  <si>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</si>
  <si>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</si>
  <si>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</si>
  <si>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</si>
  <si>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</si>
  <si>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</si>
  <si>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</si>
  <si>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</si>
  <si>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</si>
  <si>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</si>
  <si>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</si>
  <si>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</si>
  <si>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</si>
  <si>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</si>
  <si>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</si>
  <si>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</si>
  <si>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</si>
  <si>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</si>
  <si>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</si>
  <si>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</si>
  <si>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</si>
  <si>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</si>
  <si>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</si>
  <si>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</si>
  <si>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</si>
  <si>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</si>
  <si>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</si>
  <si>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</si>
  <si>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</si>
  <si>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</si>
  <si>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</si>
  <si>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</si>
  <si>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</si>
  <si>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</si>
  <si>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</si>
  <si>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</si>
  <si>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</si>
  <si>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</si>
  <si>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</si>
  <si>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</si>
  <si>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</si>
  <si>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</si>
  <si>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</si>
  <si>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</si>
  <si>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</si>
  <si>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</si>
  <si>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</si>
  <si>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</si>
  <si>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</si>
  <si>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</si>
  <si>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</si>
  <si>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</si>
  <si>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</si>
  <si>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</si>
  <si>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</si>
  <si>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</si>
  <si>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</si>
  <si>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</si>
  <si>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</si>
  <si>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</si>
  <si>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</si>
  <si>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</si>
  <si>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</si>
  <si>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</si>
  <si>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</si>
  <si>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</si>
  <si>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</si>
  <si>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</si>
  <si>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</si>
  <si>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</si>
  <si>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</si>
  <si>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</si>
  <si>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</si>
  <si>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</si>
  <si>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</si>
  <si>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</si>
  <si>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</si>
  <si>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</si>
  <si>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</si>
  <si>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</si>
  <si>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</si>
  <si>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</si>
  <si>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</si>
  <si>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</si>
  <si>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</si>
  <si>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</si>
  <si>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</si>
  <si>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</si>
  <si>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</si>
  <si>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</si>
  <si>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</si>
  <si>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</si>
  <si>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</si>
  <si>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</si>
  <si>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</si>
  <si>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</si>
  <si>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</si>
  <si>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</si>
  <si>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</si>
  <si>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</si>
  <si>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</si>
  <si>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</si>
  <si>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</si>
  <si>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</si>
  <si>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</si>
  <si>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</si>
  <si>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</si>
  <si>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</si>
  <si>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</si>
  <si>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</si>
  <si>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</si>
  <si>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</si>
  <si>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</si>
  <si>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</si>
  <si>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</si>
  <si>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</si>
  <si>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</si>
  <si>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</si>
  <si>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</si>
  <si>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</si>
  <si>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</si>
  <si>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</si>
  <si>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</si>
  <si>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</si>
  <si>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</si>
  <si>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</si>
  <si>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</si>
  <si>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</si>
  <si>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</si>
  <si>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</si>
  <si>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</si>
  <si>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</si>
  <si>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</si>
  <si>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</si>
  <si>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</si>
  <si>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</si>
  <si>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</si>
  <si>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</si>
  <si>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</si>
  <si>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</si>
  <si>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</si>
  <si>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</si>
  <si>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</si>
  <si>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</si>
  <si>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</si>
  <si>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</si>
  <si>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</si>
  <si>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</si>
  <si>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</si>
  <si>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</si>
  <si>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</si>
  <si>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</si>
  <si>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</si>
  <si>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</si>
  <si>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</si>
  <si>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</si>
  <si>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</si>
  <si>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</si>
  <si>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</si>
  <si>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</si>
  <si>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</si>
  <si>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</si>
  <si>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</si>
  <si>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</si>
  <si>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</si>
  <si>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</si>
  <si>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</si>
  <si>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</si>
  <si>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</si>
  <si>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</si>
  <si>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</si>
  <si>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</si>
  <si>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</si>
  <si>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</si>
  <si>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</si>
  <si>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</si>
  <si>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</si>
  <si>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</si>
  <si>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</si>
  <si>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</si>
  <si>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</si>
  <si>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</si>
  <si>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</si>
  <si>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</si>
  <si>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</si>
  <si>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</si>
  <si>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</si>
  <si>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</si>
  <si>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</si>
  <si>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</si>
  <si>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</si>
  <si>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</si>
  <si>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</si>
  <si>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</si>
  <si>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</si>
  <si>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</si>
  <si>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</si>
  <si>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</si>
  <si>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</si>
  <si>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</si>
  <si>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</si>
  <si>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</si>
  <si>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</si>
  <si>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</si>
  <si>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</si>
  <si>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</si>
  <si>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</si>
  <si>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</si>
  <si>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</si>
  <si>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</si>
  <si>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</si>
  <si>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</si>
  <si>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</si>
  <si>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</si>
  <si>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</si>
  <si>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</si>
  <si>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</si>
  <si>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</si>
  <si>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</si>
  <si>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</si>
  <si>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</si>
  <si>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</si>
  <si>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</si>
  <si>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</si>
  <si>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</si>
  <si>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</si>
  <si>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</si>
  <si>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</si>
  <si>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</si>
  <si>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</si>
  <si>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</si>
  <si>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</si>
  <si>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</si>
  <si>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</si>
  <si>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</si>
  <si>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</si>
  <si>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</si>
  <si>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</si>
  <si>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</si>
  <si>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</si>
  <si>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</si>
  <si>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</si>
  <si>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</si>
  <si>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</si>
  <si>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</si>
  <si>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</si>
  <si>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</si>
  <si>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</si>
  <si>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</si>
  <si>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</si>
  <si>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</si>
  <si>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</si>
  <si>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</si>
  <si>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</si>
  <si>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</si>
  <si>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</si>
  <si>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</si>
  <si>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</si>
  <si>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</si>
  <si>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</si>
  <si>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</si>
  <si>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</si>
  <si>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</si>
  <si>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</si>
  <si>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</si>
  <si>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</si>
  <si>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</si>
  <si>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</si>
  <si>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</si>
  <si>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</si>
  <si>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</si>
  <si>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</si>
  <si>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</si>
  <si>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</si>
  <si>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</si>
  <si>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</si>
  <si>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</si>
  <si>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</si>
  <si>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</si>
  <si>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</si>
  <si>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</si>
  <si>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</si>
  <si>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</si>
  <si>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</si>
  <si>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</si>
  <si>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</si>
  <si>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</si>
  <si>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</si>
  <si>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</si>
  <si>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</si>
  <si>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</si>
  <si>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</si>
  <si>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</si>
  <si>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</si>
  <si>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</si>
  <si>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</si>
  <si>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</si>
  <si>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</si>
  <si>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</si>
  <si>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</si>
  <si>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</si>
  <si>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</si>
  <si>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</si>
  <si>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</si>
  <si>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</si>
  <si>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</si>
  <si>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</si>
  <si>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</si>
  <si>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</si>
  <si>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</si>
  <si>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</si>
  <si>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</si>
  <si>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</si>
  <si>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</si>
  <si>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</si>
  <si>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</si>
  <si>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</si>
  <si>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</si>
  <si>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</si>
  <si>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</si>
  <si>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</si>
  <si>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</si>
  <si>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</si>
  <si>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</si>
  <si>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</si>
  <si>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</si>
  <si>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</si>
  <si>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</si>
  <si>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</si>
  <si>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</si>
  <si>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</si>
  <si>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</si>
  <si>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</si>
  <si>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</si>
  <si>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</si>
  <si>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</si>
  <si>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</si>
  <si>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</si>
  <si>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</si>
  <si>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</si>
  <si>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</si>
  <si>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</si>
  <si>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</si>
  <si>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</si>
  <si>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</si>
  <si>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</si>
  <si>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</si>
  <si>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</si>
  <si>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</si>
  <si>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</si>
  <si>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</si>
  <si>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</si>
  <si>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</si>
  <si>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</si>
  <si>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</si>
  <si>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</si>
  <si>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</si>
  <si>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</si>
  <si>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</si>
  <si>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</si>
  <si>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</si>
  <si>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</si>
  <si>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</si>
  <si>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</si>
  <si>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</si>
  <si>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</si>
  <si>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</si>
  <si>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</si>
  <si>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</si>
  <si>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</si>
  <si>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</si>
  <si>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</si>
  <si>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</si>
  <si>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</si>
  <si>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</si>
  <si>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</si>
  <si>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</si>
  <si>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</si>
  <si>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</si>
  <si>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</si>
  <si>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</si>
  <si>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</si>
  <si>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</si>
  <si>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</si>
  <si>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</si>
  <si>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</si>
  <si>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</si>
  <si>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</si>
  <si>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</si>
  <si>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</si>
  <si>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</si>
  <si>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</si>
  <si>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</si>
  <si>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</si>
  <si>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</si>
  <si>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</si>
  <si>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</si>
  <si>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</si>
  <si>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</si>
  <si>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</si>
  <si>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</si>
  <si>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</si>
  <si>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</si>
  <si>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</si>
  <si>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</si>
  <si>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</si>
  <si>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</si>
  <si>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</si>
  <si>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</si>
  <si>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</si>
  <si>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</si>
  <si>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</si>
  <si>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</si>
  <si>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</si>
  <si>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</si>
  <si>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</si>
  <si>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</si>
  <si>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</si>
  <si>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</si>
  <si>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</si>
  <si>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</si>
  <si>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</si>
  <si>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</si>
  <si>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</si>
  <si>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</si>
  <si>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</si>
  <si>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</si>
  <si>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</si>
  <si>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</si>
  <si>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</si>
  <si>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</si>
  <si>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</si>
  <si>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</si>
  <si>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</si>
  <si>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</si>
  <si>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</si>
  <si>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</si>
  <si>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</si>
  <si>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</si>
  <si>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</si>
  <si>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</si>
  <si>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</si>
  <si>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</si>
  <si>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</si>
  <si>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</si>
  <si>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</si>
  <si>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</si>
  <si>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</si>
  <si>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</si>
  <si>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</si>
  <si>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</si>
  <si>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</si>
  <si>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</si>
  <si>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</si>
  <si>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</si>
  <si>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</si>
  <si>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</si>
  <si>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</si>
  <si>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</si>
  <si>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</si>
  <si>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</si>
  <si>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</si>
  <si>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</si>
  <si>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</si>
  <si>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</si>
  <si>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</si>
  <si>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</si>
  <si>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</si>
  <si>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</si>
  <si>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</si>
  <si>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</si>
  <si>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</si>
  <si>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</si>
  <si>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</si>
  <si>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</si>
  <si>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</si>
  <si>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</si>
  <si>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</si>
  <si>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</si>
  <si>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</si>
  <si>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</si>
  <si>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</si>
  <si>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</si>
  <si>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</si>
  <si>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</si>
  <si>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</si>
  <si>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</si>
  <si>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</si>
  <si>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</si>
  <si>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</si>
  <si>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</si>
  <si>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</si>
  <si>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</si>
  <si>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</si>
  <si>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</si>
  <si>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</si>
  <si>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</si>
  <si>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</si>
  <si>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</si>
  <si>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</si>
  <si>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</si>
  <si>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</si>
  <si>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</si>
  <si>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</si>
  <si>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</si>
  <si>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</si>
  <si>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</si>
  <si>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</si>
  <si>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</si>
  <si>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</si>
  <si>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</si>
  <si>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</si>
  <si>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</si>
  <si>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</si>
  <si>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</si>
  <si>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</si>
  <si>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</si>
  <si>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</si>
  <si>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</si>
  <si>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</si>
  <si>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</si>
  <si>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</si>
  <si>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</si>
  <si>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</si>
  <si>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</si>
  <si>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</si>
  <si>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</si>
  <si>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</si>
  <si>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</si>
  <si>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</si>
  <si>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</si>
  <si>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</si>
  <si>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</si>
  <si>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</si>
  <si>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</si>
  <si>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</si>
  <si>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</si>
  <si>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</si>
  <si>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</si>
  <si>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</si>
  <si>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</si>
  <si>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</si>
  <si>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</si>
  <si>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</si>
  <si>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</si>
  <si>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</si>
  <si>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</si>
  <si>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</si>
  <si>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</si>
  <si>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</si>
  <si>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</si>
  <si>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</si>
  <si>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</si>
  <si>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</si>
  <si>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</si>
  <si>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</si>
  <si>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</si>
  <si>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</si>
  <si>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</si>
  <si>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</si>
  <si>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</si>
  <si>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</si>
  <si>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</si>
  <si>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</si>
  <si>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</si>
  <si>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</si>
  <si>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</si>
  <si>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</si>
  <si>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</si>
  <si>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</si>
  <si>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</si>
  <si>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</si>
  <si>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</si>
  <si>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</si>
  <si>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</si>
  <si>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</si>
  <si>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</si>
  <si>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</si>
  <si>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</si>
  <si>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</si>
  <si>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</si>
  <si>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</si>
  <si>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</si>
  <si>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</si>
  <si>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</si>
  <si>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</si>
  <si>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</si>
  <si>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</si>
  <si>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</si>
  <si>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</si>
  <si>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</si>
  <si>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</si>
  <si>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</si>
  <si>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</si>
  <si>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</si>
  <si>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</si>
  <si>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</si>
  <si>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</si>
  <si>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</si>
  <si>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</si>
  <si>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</si>
  <si>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</si>
  <si>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</si>
  <si>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</si>
  <si>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</si>
  <si>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</si>
  <si>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</si>
  <si>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</si>
  <si>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</si>
  <si>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</si>
  <si>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</si>
  <si>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</si>
  <si>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</si>
  <si>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</si>
  <si>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</si>
  <si>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</si>
  <si>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</si>
  <si>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</si>
  <si>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</si>
  <si>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</si>
  <si>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</si>
  <si>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</si>
  <si>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</si>
  <si>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</si>
  <si>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</si>
  <si>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</si>
  <si>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</si>
  <si>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</si>
  <si>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</si>
  <si>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</si>
  <si>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</si>
  <si>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</si>
  <si>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</si>
  <si>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</si>
  <si>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</si>
  <si>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</si>
  <si>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</si>
  <si>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</si>
  <si>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</si>
  <si>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</si>
  <si>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</si>
  <si>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</si>
  <si>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</si>
  <si>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</si>
  <si>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</si>
  <si>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</si>
  <si>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</si>
  <si>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</si>
  <si>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</si>
  <si>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</si>
  <si>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</si>
  <si>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</si>
  <si>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</si>
  <si>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</si>
  <si>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</si>
  <si>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</si>
  <si>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</si>
  <si>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</si>
  <si>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</si>
  <si>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</si>
  <si>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</si>
  <si>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</si>
  <si>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</si>
  <si>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</si>
  <si>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</si>
  <si>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</si>
  <si>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</si>
  <si>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</si>
  <si>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</si>
  <si>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</si>
  <si>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</si>
  <si>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</si>
  <si>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</si>
  <si>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</si>
  <si>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</si>
  <si>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</si>
  <si>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</si>
  <si>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</si>
  <si>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</si>
  <si>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</si>
  <si>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</si>
  <si>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</si>
  <si>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</si>
  <si>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</si>
  <si>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</si>
  <si>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</si>
  <si>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</si>
  <si>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</si>
  <si>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</si>
  <si>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</si>
  <si>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</si>
  <si>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</si>
  <si>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</si>
  <si>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</si>
  <si>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</si>
  <si>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</si>
  <si>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</si>
  <si>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</si>
  <si>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</si>
  <si>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</si>
  <si>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</si>
  <si>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</si>
  <si>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</si>
  <si>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</si>
  <si>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</si>
  <si>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</si>
  <si>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</si>
  <si>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</si>
  <si>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</si>
  <si>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</si>
  <si>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</si>
  <si>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</si>
  <si>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</si>
  <si>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</si>
  <si>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</si>
  <si>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</si>
  <si>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</si>
  <si>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</si>
  <si>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</si>
  <si>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</si>
  <si>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</si>
  <si>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</si>
  <si>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</si>
  <si>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</si>
  <si>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</si>
  <si>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</si>
  <si>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</si>
  <si>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</si>
  <si>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</si>
  <si>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</si>
  <si>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</si>
  <si>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</si>
  <si>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</si>
  <si>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</si>
  <si>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</si>
  <si>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</si>
  <si>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</si>
  <si>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</si>
  <si>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</si>
  <si>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</si>
  <si>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</si>
  <si>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</si>
  <si>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</si>
  <si>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</si>
  <si>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</si>
  <si>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</si>
  <si>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</si>
  <si>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</si>
  <si>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</si>
  <si>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</si>
  <si>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</si>
  <si>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</si>
  <si>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</si>
  <si>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</si>
  <si>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</si>
  <si>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</si>
  <si>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</si>
  <si>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</si>
  <si>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</si>
  <si>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</si>
  <si>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</si>
  <si>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</si>
  <si>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</si>
  <si>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</si>
  <si>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</si>
  <si>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</si>
  <si>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</si>
  <si>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</si>
  <si>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</si>
  <si>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</si>
  <si>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</si>
  <si>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</si>
  <si>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</si>
  <si>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</si>
  <si>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</si>
  <si>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</si>
  <si>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</si>
  <si>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</si>
  <si>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</si>
  <si>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</si>
  <si>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</si>
  <si>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</si>
  <si>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</si>
  <si>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</si>
  <si>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</si>
  <si>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</si>
  <si>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</si>
  <si>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</si>
  <si>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</si>
  <si>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</si>
  <si>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</si>
  <si>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</si>
  <si>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</si>
  <si>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</si>
  <si>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</si>
  <si>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</si>
  <si>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</si>
  <si>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</si>
  <si>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</si>
  <si>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</si>
  <si>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</si>
  <si>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</si>
  <si>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</si>
  <si>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</si>
  <si>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</si>
  <si>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</si>
  <si>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</si>
  <si>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</si>
  <si>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</si>
  <si>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</si>
  <si>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</si>
  <si>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</si>
  <si>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</si>
  <si>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</si>
  <si>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</si>
  <si>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</si>
  <si>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</si>
  <si>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</si>
  <si>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</si>
  <si>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</si>
  <si>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</si>
  <si>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</si>
  <si>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</si>
  <si>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</si>
  <si>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</si>
  <si>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</si>
  <si>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</si>
  <si>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</si>
  <si>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</si>
  <si>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</si>
  <si>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</si>
  <si>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</si>
  <si>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</si>
  <si>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</si>
  <si>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</si>
  <si>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</si>
  <si>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</si>
  <si>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</si>
  <si>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</si>
  <si>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</si>
  <si>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</si>
  <si>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</si>
  <si>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</si>
  <si>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</si>
  <si>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</si>
  <si>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</si>
  <si>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</si>
  <si>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</si>
  <si>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</si>
  <si>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</si>
  <si>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</si>
  <si>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</si>
  <si>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</si>
  <si>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</si>
  <si>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</si>
  <si>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</si>
  <si>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</si>
  <si>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</si>
  <si>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</si>
  <si>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</si>
  <si>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</si>
  <si>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</si>
  <si>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</si>
  <si>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</si>
  <si>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</si>
  <si>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</si>
  <si>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</si>
  <si>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</si>
  <si>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</si>
  <si>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</si>
  <si>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</si>
  <si>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</si>
  <si>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</si>
  <si>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</si>
  <si>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</si>
  <si>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</si>
  <si>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</si>
  <si>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</si>
  <si>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</si>
  <si>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</si>
  <si>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</si>
  <si>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</si>
  <si>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</si>
  <si>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</si>
  <si>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</si>
  <si>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</si>
  <si>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</si>
  <si>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</si>
  <si>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</si>
  <si>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</si>
  <si>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</si>
  <si>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</si>
  <si>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</si>
  <si>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</si>
  <si>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</si>
  <si>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</si>
  <si>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</si>
  <si>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</si>
  <si>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</si>
  <si>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</si>
  <si>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</si>
  <si>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</si>
  <si>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</si>
  <si>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</si>
  <si>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</si>
  <si>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</si>
  <si>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</si>
  <si>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</si>
  <si>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</si>
  <si>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</si>
  <si>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</si>
  <si>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</si>
  <si>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</si>
  <si>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</si>
  <si>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</si>
  <si>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</si>
  <si>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</si>
  <si>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</si>
  <si>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</si>
  <si>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</si>
  <si>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</si>
  <si>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</si>
  <si>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</si>
  <si>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</si>
  <si>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</si>
  <si>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</si>
  <si>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</si>
  <si>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</si>
  <si>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</si>
  <si>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</si>
  <si>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</si>
  <si>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</si>
  <si>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</si>
  <si>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</si>
  <si>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</si>
  <si>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</si>
  <si>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</si>
  <si>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</si>
  <si>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</si>
  <si>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</si>
  <si>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</si>
  <si>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</si>
  <si>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</si>
  <si>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</si>
  <si>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</si>
  <si>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</si>
  <si>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</si>
  <si>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</si>
  <si>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</si>
  <si>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</si>
  <si>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</si>
  <si>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</si>
  <si>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</si>
  <si>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</si>
  <si>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</si>
  <si>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</si>
  <si>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</si>
  <si>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</si>
  <si>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</si>
  <si>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</si>
  <si>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</si>
  <si>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</si>
  <si>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</si>
  <si>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</si>
  <si>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</si>
  <si>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</si>
  <si>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</si>
  <si>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</si>
  <si>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</si>
  <si>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</si>
  <si>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</si>
  <si>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</si>
  <si>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</si>
  <si>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</si>
  <si>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</si>
  <si>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</si>
  <si>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</si>
  <si>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</si>
  <si>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</si>
  <si>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</si>
  <si>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</si>
  <si>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</si>
  <si>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</si>
  <si>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</si>
  <si>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</si>
  <si>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</si>
  <si>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</si>
  <si>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</si>
  <si>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</si>
  <si>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</si>
  <si>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</si>
  <si>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</si>
  <si>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</si>
  <si>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</si>
  <si>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</si>
  <si>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</si>
  <si>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</si>
  <si>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</si>
  <si>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</si>
  <si>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</si>
  <si>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</si>
  <si>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</si>
  <si>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</si>
  <si>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</si>
  <si>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</si>
  <si>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</si>
  <si>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</si>
  <si>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</si>
  <si>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</si>
  <si>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</si>
  <si>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</si>
  <si>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</si>
  <si>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</si>
  <si>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</si>
  <si>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</si>
  <si>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</si>
  <si>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</si>
  <si>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</si>
  <si>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</si>
  <si>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</si>
  <si>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</si>
  <si>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</si>
  <si>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</si>
  <si>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</si>
  <si>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</si>
  <si>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</si>
  <si>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</si>
  <si>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</si>
  <si>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</si>
  <si>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</si>
  <si>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</si>
  <si>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</si>
  <si>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</si>
  <si>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</si>
  <si>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</si>
  <si>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</si>
  <si>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</si>
  <si>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</si>
  <si>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</si>
  <si>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</si>
  <si>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</si>
  <si>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</si>
  <si>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</si>
  <si>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</si>
  <si>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</si>
  <si>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</si>
  <si>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</si>
  <si>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</si>
  <si>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</si>
  <si>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</si>
  <si>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</si>
  <si>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</si>
  <si>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</si>
  <si>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</si>
  <si>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</si>
  <si>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</si>
  <si>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</si>
  <si>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</si>
  <si>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</si>
  <si>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</si>
  <si>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</si>
  <si>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</si>
  <si>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</si>
  <si>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</si>
  <si>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</si>
  <si>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</si>
  <si>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</si>
  <si>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</si>
  <si>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</si>
  <si>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</si>
  <si>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</si>
  <si>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</si>
  <si>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</si>
  <si>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</si>
  <si>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</si>
  <si>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</si>
  <si>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</si>
  <si>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</si>
  <si>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</si>
  <si>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</si>
  <si>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</si>
  <si>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</si>
  <si>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</si>
  <si>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</si>
  <si>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</si>
  <si>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</si>
  <si>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</si>
  <si>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</si>
  <si>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</si>
  <si>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</si>
  <si>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</si>
  <si>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</si>
  <si>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</si>
  <si>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</si>
  <si>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</si>
  <si>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</si>
  <si>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</si>
  <si>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</si>
  <si>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</si>
  <si>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</si>
  <si>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</si>
  <si>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</si>
  <si>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</si>
  <si>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</si>
  <si>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</si>
  <si>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</si>
  <si>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</si>
  <si>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</si>
  <si>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</si>
  <si>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</si>
  <si>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</si>
  <si>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</si>
  <si>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</si>
  <si>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</si>
  <si>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</si>
  <si>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</si>
  <si>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</si>
  <si>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</si>
  <si>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</si>
  <si>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</si>
  <si>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</si>
  <si>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</si>
  <si>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</si>
  <si>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</si>
  <si>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</si>
  <si>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</si>
  <si>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</si>
  <si>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</si>
  <si>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</si>
  <si>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</si>
  <si>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</si>
  <si>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</si>
  <si>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</si>
  <si>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</si>
  <si>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</si>
  <si>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</si>
  <si>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</si>
  <si>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</si>
  <si>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</si>
  <si>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</si>
  <si>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</si>
  <si>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</si>
  <si>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</si>
  <si>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</si>
  <si>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</si>
  <si>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</si>
  <si>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</si>
  <si>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</si>
  <si>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</si>
  <si>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</si>
  <si>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</si>
  <si>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</si>
  <si>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</si>
  <si>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</si>
  <si>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</si>
  <si>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</si>
  <si>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</si>
  <si>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</si>
  <si>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</si>
  <si>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</si>
  <si>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</si>
  <si>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</si>
  <si>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</si>
  <si>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</si>
  <si>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</si>
  <si>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</si>
  <si>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</si>
  <si>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</si>
  <si>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</si>
  <si>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</si>
  <si>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</si>
  <si>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</si>
  <si>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</si>
  <si>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</si>
  <si>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</si>
  <si>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</si>
  <si>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</si>
  <si>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</si>
  <si>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</si>
  <si>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</si>
  <si>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</si>
  <si>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</si>
  <si>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</si>
  <si>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</si>
  <si>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</si>
  <si>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</si>
  <si>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</si>
  <si>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</si>
  <si>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</si>
  <si>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</si>
  <si>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</si>
  <si>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</si>
  <si>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</si>
  <si>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</si>
  <si>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</si>
  <si>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</si>
  <si>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</si>
  <si>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</si>
  <si>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</si>
  <si>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</si>
  <si>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</si>
  <si>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</si>
  <si>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</si>
  <si>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</si>
  <si>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</si>
  <si>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</si>
  <si>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</si>
  <si>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</si>
  <si>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</si>
  <si>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</si>
  <si>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</si>
  <si>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</si>
  <si>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</si>
  <si>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</si>
  <si>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</si>
  <si>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</si>
  <si>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</si>
  <si>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</si>
  <si>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</si>
  <si>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</si>
  <si>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</si>
  <si>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</si>
  <si>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</si>
  <si>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</si>
  <si>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</si>
  <si>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</si>
  <si>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</si>
  <si>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</si>
  <si>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</si>
  <si>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</si>
  <si>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</si>
  <si>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</si>
  <si>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</si>
  <si>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</si>
  <si>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</si>
  <si>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</si>
  <si>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</si>
  <si>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</si>
  <si>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</si>
  <si>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</si>
  <si>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</si>
  <si>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</si>
  <si>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</si>
  <si>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</si>
  <si>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</si>
  <si>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</si>
  <si>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</si>
  <si>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</si>
  <si>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</si>
  <si>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</si>
  <si>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</si>
  <si>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</si>
  <si>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</si>
  <si>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</si>
  <si>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</si>
  <si>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</si>
  <si>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</si>
  <si>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</si>
  <si>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</si>
  <si>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</si>
  <si>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</si>
  <si>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</si>
  <si>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</si>
  <si>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</si>
  <si>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</si>
  <si>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</si>
  <si>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</si>
  <si>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</si>
  <si>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</si>
  <si>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</si>
  <si>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</si>
  <si>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</si>
  <si>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</si>
  <si>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</si>
  <si>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</si>
  <si>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</si>
  <si>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</si>
  <si>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</si>
  <si>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</si>
  <si>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</si>
  <si>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</si>
  <si>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</si>
  <si>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</si>
  <si>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</si>
  <si>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</si>
  <si>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</si>
  <si>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</si>
  <si>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</si>
  <si>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</si>
  <si>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</si>
  <si>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</si>
  <si>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</si>
  <si>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</si>
  <si>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</si>
  <si>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</si>
  <si>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</si>
  <si>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</si>
  <si>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</si>
  <si>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</si>
  <si>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</si>
  <si>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</si>
  <si>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</si>
  <si>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</si>
  <si>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</si>
  <si>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</si>
  <si>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</si>
  <si>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</si>
  <si>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</si>
  <si>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</si>
  <si>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</si>
  <si>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</si>
  <si>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</si>
  <si>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</si>
  <si>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</si>
  <si>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</si>
  <si>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</si>
  <si>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</si>
  <si>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</si>
  <si>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</si>
  <si>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</si>
  <si>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</si>
  <si>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</si>
  <si>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</si>
  <si>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</si>
  <si>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</si>
  <si>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</si>
  <si>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</si>
  <si>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</si>
  <si>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</si>
  <si>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</si>
  <si>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</si>
  <si>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</si>
  <si>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</si>
  <si>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</si>
  <si>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</si>
  <si>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</si>
  <si>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</si>
  <si>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</si>
  <si>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</si>
  <si>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</si>
  <si>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</si>
  <si>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</si>
  <si>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</si>
  <si>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</si>
  <si>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</si>
  <si>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</si>
  <si>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</si>
  <si>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</si>
  <si>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</si>
  <si>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</si>
  <si>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</si>
  <si>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</si>
  <si>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</si>
  <si>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</si>
  <si>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</si>
  <si>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</si>
  <si>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</si>
  <si>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</si>
  <si>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</si>
  <si>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</si>
  <si>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</si>
  <si>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</si>
  <si>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</si>
  <si>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</si>
  <si>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</si>
  <si>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</si>
  <si>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</si>
  <si>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</si>
  <si>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</si>
  <si>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</si>
  <si>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</si>
  <si>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</si>
  <si>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</si>
  <si>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</si>
  <si>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</si>
  <si>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</si>
  <si>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</si>
  <si>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</si>
  <si>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</si>
  <si>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</si>
  <si>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</si>
  <si>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</si>
  <si>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</si>
  <si>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</si>
  <si>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</si>
  <si>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</si>
  <si>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</si>
  <si>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</si>
  <si>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</si>
  <si>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</si>
  <si>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</si>
  <si>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</si>
  <si>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</si>
  <si>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</si>
  <si>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</si>
  <si>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</si>
  <si>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</si>
  <si>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</si>
  <si>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</si>
  <si>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</si>
  <si>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</si>
  <si>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</si>
  <si>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</si>
  <si>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</si>
  <si>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</si>
  <si>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</si>
  <si>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</si>
  <si>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</si>
  <si>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</si>
  <si>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</si>
  <si>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</si>
  <si>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</si>
  <si>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</si>
  <si>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</si>
  <si>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</si>
  <si>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</si>
  <si>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</si>
  <si>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</si>
  <si>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</si>
  <si>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</si>
  <si>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</si>
  <si>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</si>
  <si>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</si>
  <si>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</si>
  <si>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</si>
  <si>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</si>
  <si>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</si>
  <si>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</si>
  <si>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</si>
  <si>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</si>
  <si>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</si>
  <si>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</si>
  <si>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</si>
  <si>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</si>
  <si>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</si>
  <si>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</si>
  <si>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</si>
  <si>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</si>
  <si>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</si>
  <si>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</si>
  <si>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</si>
  <si>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</si>
  <si>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</si>
  <si>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</si>
  <si>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</si>
  <si>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</si>
  <si>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</si>
  <si>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</si>
  <si>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</si>
  <si>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</si>
  <si>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</si>
  <si>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</si>
  <si>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</si>
  <si>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</si>
  <si>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</si>
  <si>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</si>
  <si>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</si>
  <si>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</si>
  <si>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</si>
  <si>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</si>
  <si>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</si>
  <si>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</si>
  <si>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</si>
  <si>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</si>
  <si>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</si>
  <si>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</si>
  <si>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</si>
  <si>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</si>
  <si>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</si>
  <si>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</si>
  <si>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</si>
  <si>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</si>
  <si>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</si>
  <si>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</si>
  <si>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</si>
  <si>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</si>
  <si>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</si>
  <si>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</si>
  <si>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</si>
  <si>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</si>
  <si>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</si>
  <si>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</si>
  <si>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</si>
  <si>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</si>
  <si>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</si>
  <si>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</si>
  <si>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</si>
  <si>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</si>
  <si>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</si>
  <si>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</si>
  <si>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</si>
  <si>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</si>
  <si>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</si>
  <si>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</si>
  <si>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</si>
  <si>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</si>
  <si>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</si>
  <si>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</si>
  <si>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</si>
  <si>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</si>
  <si>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</si>
  <si>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</si>
  <si>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</si>
  <si>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</si>
  <si>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</si>
  <si>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</si>
  <si>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</si>
  <si>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</si>
  <si>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</si>
  <si>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</si>
  <si>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</si>
  <si>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</si>
  <si>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</si>
  <si>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</si>
  <si>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</si>
  <si>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</si>
  <si>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</si>
  <si>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</si>
  <si>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</si>
  <si>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</si>
  <si>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</si>
  <si>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</si>
  <si>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</si>
  <si>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</si>
  <si>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</si>
  <si>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</si>
  <si>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</si>
  <si>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</si>
  <si>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</si>
  <si>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</si>
  <si>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</si>
  <si>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</si>
  <si>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</si>
  <si>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</si>
  <si>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</si>
  <si>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</si>
  <si>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</si>
  <si>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</si>
  <si>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</si>
  <si>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</si>
  <si>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</si>
  <si>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</si>
  <si>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</si>
  <si>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</si>
  <si>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</si>
  <si>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</si>
  <si>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</si>
  <si>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</si>
  <si>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</si>
  <si>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</si>
  <si>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</si>
  <si>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</si>
  <si>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</si>
  <si>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</si>
  <si>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</si>
  <si>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</si>
  <si>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</si>
  <si>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</si>
  <si>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</si>
  <si>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</si>
  <si>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</si>
  <si>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</si>
  <si>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</si>
  <si>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</si>
  <si>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</si>
  <si>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</si>
  <si>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</si>
  <si>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</si>
  <si>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</si>
  <si>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</si>
  <si>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</si>
  <si>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</si>
  <si>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</si>
  <si>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</si>
  <si>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</si>
  <si>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</si>
  <si>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</si>
  <si>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</si>
  <si>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</si>
  <si>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</si>
  <si>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</si>
  <si>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</si>
  <si>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</si>
  <si>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</si>
  <si>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</si>
  <si>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</si>
  <si>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</si>
  <si>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</si>
  <si>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</si>
  <si>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</si>
  <si>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</si>
  <si>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</si>
  <si>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</si>
  <si>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</si>
  <si>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</si>
  <si>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</si>
  <si>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</si>
  <si>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</si>
  <si>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</si>
  <si>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</si>
  <si>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</si>
  <si>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</si>
  <si>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</si>
  <si>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</si>
  <si>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</si>
  <si>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</si>
  <si>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</si>
  <si>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</si>
  <si>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</si>
  <si>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</si>
  <si>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</si>
  <si>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</si>
  <si>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</si>
  <si>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</si>
  <si>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</si>
  <si>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</si>
  <si>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</si>
  <si>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</si>
  <si>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</si>
  <si>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</si>
  <si>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</si>
  <si>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</si>
  <si>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</si>
  <si>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</si>
  <si>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</si>
  <si>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</si>
  <si>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</si>
  <si>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</si>
  <si>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</si>
  <si>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</si>
  <si>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</si>
  <si>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</si>
  <si>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</si>
  <si>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</si>
  <si>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</si>
  <si>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</si>
  <si>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</si>
  <si>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</si>
  <si>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</si>
  <si>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</si>
  <si>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</si>
  <si>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</si>
  <si>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</si>
  <si>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</si>
  <si>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</si>
  <si>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</si>
  <si>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</si>
  <si>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</si>
  <si>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</si>
  <si>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</si>
  <si>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</si>
  <si>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</si>
  <si>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</si>
  <si>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</si>
  <si>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</si>
  <si>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</si>
  <si>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</si>
  <si>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</si>
  <si>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</si>
  <si>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</si>
  <si>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</si>
  <si>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</si>
  <si>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</si>
  <si>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</si>
  <si>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</si>
  <si>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</si>
  <si>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</si>
  <si>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</si>
  <si>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</si>
  <si>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</si>
  <si>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</si>
  <si>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</si>
  <si>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</si>
  <si>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</si>
  <si>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</si>
  <si>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</si>
  <si>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</si>
  <si>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</si>
  <si>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</si>
  <si>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</si>
  <si>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</si>
  <si>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</si>
  <si>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</si>
  <si>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</si>
  <si>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</si>
  <si>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</si>
  <si>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</si>
  <si>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</si>
  <si>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</si>
  <si>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</si>
  <si>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</si>
  <si>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</si>
  <si>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</si>
  <si>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</si>
  <si>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</si>
  <si>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</si>
  <si>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</si>
  <si>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</si>
  <si>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</si>
  <si>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</si>
  <si>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</si>
  <si>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</si>
  <si>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</si>
  <si>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</si>
  <si>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</si>
  <si>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</si>
  <si>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</si>
  <si>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</si>
  <si>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</si>
  <si>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</si>
  <si>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</si>
  <si>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</si>
  <si>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</si>
  <si>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</si>
  <si>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</si>
  <si>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</si>
  <si>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</si>
  <si>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</si>
  <si>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</si>
  <si>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</si>
  <si>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</si>
  <si>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</si>
  <si>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</si>
  <si>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</si>
  <si>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</si>
  <si>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</si>
  <si>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</si>
  <si>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</si>
  <si>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</si>
  <si>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</si>
  <si>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</si>
  <si>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</si>
  <si>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</si>
  <si>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</si>
  <si>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</si>
  <si>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</si>
  <si>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</si>
  <si>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</si>
  <si>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</si>
  <si>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</si>
  <si>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</si>
  <si>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</si>
  <si>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</si>
  <si>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</si>
  <si>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</si>
  <si>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</si>
  <si>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</si>
  <si>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</si>
  <si>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</si>
  <si>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</si>
  <si>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</si>
  <si>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</si>
  <si>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</si>
  <si>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</si>
  <si>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</si>
  <si>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</si>
  <si>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</si>
  <si>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</si>
  <si>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</si>
  <si>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</si>
  <si>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</si>
  <si>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</si>
  <si>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</si>
  <si>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</si>
  <si>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</si>
  <si>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</si>
  <si>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</si>
  <si>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</si>
  <si>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</si>
  <si>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</si>
  <si>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</si>
  <si>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</si>
  <si>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</si>
  <si>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</si>
  <si>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</si>
  <si>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</si>
  <si>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</si>
  <si>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</si>
  <si>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</si>
  <si>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</si>
  <si>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</si>
  <si>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</si>
  <si>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</si>
  <si>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</si>
  <si>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</si>
  <si>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</si>
  <si>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</si>
  <si>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</si>
  <si>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</si>
  <si>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</si>
  <si>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</si>
  <si>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</si>
  <si>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</si>
  <si>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</si>
  <si>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</si>
  <si>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</si>
  <si>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</si>
  <si>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</si>
  <si>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</si>
  <si>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</si>
  <si>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</si>
  <si>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</si>
  <si>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</si>
  <si>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</si>
  <si>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</si>
  <si>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</si>
  <si>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</si>
  <si>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</si>
  <si>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</si>
  <si>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</si>
  <si>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</si>
  <si>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</si>
  <si>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</si>
  <si>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</si>
  <si>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</si>
  <si>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</si>
  <si>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</si>
  <si>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</si>
  <si>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</si>
  <si>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</si>
  <si>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</si>
  <si>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</si>
  <si>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</si>
  <si>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</si>
  <si>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</si>
  <si>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</si>
  <si>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</si>
  <si>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</si>
  <si>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</si>
  <si>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</si>
  <si>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</si>
  <si>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</si>
  <si>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</si>
  <si>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</si>
  <si>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</si>
  <si>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</si>
  <si>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</si>
  <si>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</si>
  <si>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</si>
  <si>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</si>
  <si>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</si>
  <si>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</si>
  <si>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</si>
  <si>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</si>
  <si>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</si>
  <si>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</si>
  <si>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</si>
  <si>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</si>
  <si>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</si>
  <si>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</si>
  <si>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</si>
  <si>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</si>
  <si>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</si>
  <si>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</si>
  <si>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</si>
  <si>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</si>
  <si>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</si>
  <si>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</si>
  <si>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</si>
  <si>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</si>
  <si>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</si>
  <si>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</si>
  <si>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</si>
  <si>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</si>
  <si>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</si>
  <si>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</si>
  <si>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</si>
  <si>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</si>
  <si>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</si>
  <si>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</si>
  <si>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</si>
  <si>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</si>
  <si>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</si>
  <si>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</si>
  <si>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</si>
  <si>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</si>
  <si>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</si>
  <si>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</si>
  <si>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</si>
  <si>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</si>
  <si>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</si>
  <si>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</si>
  <si>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</si>
  <si>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</si>
  <si>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</si>
  <si>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</si>
  <si>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</si>
  <si>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</si>
  <si>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</si>
  <si>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</si>
  <si>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</si>
  <si>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</si>
  <si>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</si>
  <si>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</si>
  <si>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</si>
  <si>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</si>
  <si>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</si>
  <si>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</si>
  <si>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</si>
  <si>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</si>
  <si>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</si>
  <si>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</si>
  <si>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</si>
  <si>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</si>
  <si>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</si>
  <si>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</si>
  <si>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</si>
  <si>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</si>
  <si>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</si>
  <si>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</si>
  <si>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</si>
  <si>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</si>
  <si>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</si>
  <si>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</si>
  <si>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</si>
  <si>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</si>
  <si>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</si>
  <si>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</si>
  <si>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</si>
  <si>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</si>
  <si>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</si>
  <si>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</si>
  <si>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</si>
  <si>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</si>
  <si>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</si>
  <si>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</si>
  <si>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</si>
  <si>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</si>
  <si>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</si>
  <si>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</si>
  <si>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</si>
  <si>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</si>
  <si>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</si>
  <si>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</si>
  <si>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</si>
  <si>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</si>
  <si>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</si>
  <si>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</si>
  <si>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</si>
  <si>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</si>
  <si>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</si>
  <si>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</si>
  <si>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</si>
  <si>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</si>
  <si>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</si>
  <si>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</si>
  <si>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</si>
  <si>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</si>
  <si>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</si>
  <si>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</si>
  <si>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</si>
  <si>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</si>
  <si>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</si>
  <si>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</si>
  <si>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</si>
  <si>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</si>
  <si>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</si>
  <si>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</si>
  <si>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</si>
  <si>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</si>
  <si>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</si>
  <si>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</si>
  <si>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</si>
  <si>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</si>
  <si>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</si>
  <si>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</si>
  <si>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</si>
  <si>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</si>
  <si>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</si>
  <si>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</si>
  <si>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</si>
  <si>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</si>
  <si>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</si>
  <si>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</si>
  <si>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</si>
  <si>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</si>
  <si>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</si>
  <si>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</si>
  <si>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</si>
  <si>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</si>
  <si>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</si>
  <si>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</si>
  <si>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</si>
  <si>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</si>
  <si>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</si>
  <si>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</si>
  <si>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</si>
  <si>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</si>
  <si>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</si>
  <si>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</si>
  <si>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</si>
  <si>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</si>
  <si>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</si>
  <si>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</si>
  <si>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</si>
  <si>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</si>
  <si>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</si>
  <si>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</si>
  <si>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</si>
  <si>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</si>
  <si>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</si>
  <si>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</si>
  <si>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</si>
  <si>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</si>
  <si>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</si>
  <si>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</si>
  <si>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</si>
  <si>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</si>
  <si>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</si>
  <si>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</si>
  <si>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</si>
  <si>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</si>
  <si>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</si>
  <si>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</si>
  <si>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</si>
  <si>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</si>
  <si>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</si>
  <si>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</si>
  <si>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</si>
  <si>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</si>
  <si>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</si>
  <si>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</si>
  <si>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</si>
  <si>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</si>
  <si>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</si>
  <si>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</si>
  <si>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</si>
  <si>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</si>
  <si>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</si>
  <si>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</si>
  <si>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</si>
  <si>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</si>
  <si>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</si>
  <si>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</si>
  <si>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</si>
  <si>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</si>
  <si>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</si>
  <si>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</si>
  <si>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</si>
  <si>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</si>
  <si>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</si>
  <si>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</si>
  <si>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</si>
  <si>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</si>
  <si>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</si>
  <si>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</si>
  <si>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</si>
  <si>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</si>
  <si>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</si>
  <si>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</si>
  <si>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</si>
  <si>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</si>
  <si>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</si>
  <si>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</si>
  <si>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</si>
  <si>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</si>
  <si>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</si>
  <si>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</si>
  <si>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</si>
  <si>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</si>
  <si>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</si>
  <si>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</si>
  <si>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</si>
  <si>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</si>
  <si>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</si>
  <si>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</si>
  <si>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</si>
  <si>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</si>
  <si>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</si>
  <si>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</si>
  <si>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</si>
  <si>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</si>
  <si>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</si>
  <si>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</si>
  <si>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</si>
  <si>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</si>
  <si>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</si>
  <si>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</si>
  <si>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</si>
  <si>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</si>
  <si>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</si>
  <si>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</si>
  <si>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</si>
  <si>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</si>
  <si>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</si>
  <si>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</si>
  <si>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</si>
  <si>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</si>
  <si>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</si>
  <si>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</si>
  <si>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</si>
  <si>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</si>
  <si>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</si>
  <si>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</si>
  <si>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</si>
  <si>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</si>
  <si>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</si>
  <si>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</si>
  <si>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</si>
  <si>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</si>
  <si>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</si>
  <si>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</si>
  <si>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</si>
  <si>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</si>
  <si>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</si>
  <si>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</si>
  <si>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</si>
  <si>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</si>
  <si>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</si>
  <si>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</si>
  <si>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</si>
  <si>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</si>
  <si>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</si>
  <si>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</si>
  <si>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</si>
  <si>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</si>
  <si>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</si>
  <si>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</si>
  <si>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</si>
  <si>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</si>
  <si>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</si>
  <si>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</si>
  <si>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</si>
  <si>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</si>
  <si>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</si>
  <si>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</si>
  <si>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</si>
  <si>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</si>
  <si>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</si>
  <si>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</si>
  <si>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</si>
  <si>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</si>
  <si>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</si>
  <si>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</si>
  <si>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</si>
  <si>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</si>
  <si>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</si>
  <si>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</si>
  <si>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</si>
  <si>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</si>
  <si>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</si>
  <si>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</si>
  <si>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</si>
  <si>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</si>
  <si>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</si>
  <si>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</si>
  <si>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</si>
  <si>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</si>
  <si>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</si>
  <si>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</si>
  <si>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</si>
  <si>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</si>
  <si>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</si>
  <si>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</si>
  <si>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</si>
  <si>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</si>
  <si>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</si>
  <si>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</si>
  <si>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</si>
  <si>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</si>
  <si>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</si>
  <si>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</si>
  <si>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</si>
  <si>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</si>
  <si>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</si>
  <si>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</si>
  <si>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</si>
  <si>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</si>
  <si>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</si>
  <si>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</si>
  <si>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</si>
  <si>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</si>
  <si>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</si>
  <si>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</si>
  <si>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</si>
  <si>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</si>
  <si>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</si>
  <si>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</si>
  <si>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</si>
  <si>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</si>
  <si>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</si>
  <si>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</si>
  <si>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</si>
  <si>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</si>
  <si>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</si>
  <si>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</si>
  <si>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</si>
  <si>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</si>
  <si>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</si>
  <si>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</si>
  <si>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</si>
  <si>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</si>
  <si>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</si>
  <si>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</si>
  <si>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</si>
  <si>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</si>
  <si>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</si>
  <si>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</si>
  <si>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</si>
  <si>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</si>
  <si>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</si>
  <si>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</si>
  <si>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</si>
  <si>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</si>
  <si>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</si>
  <si>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</si>
  <si>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</si>
  <si>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</si>
  <si>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</si>
  <si>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</si>
  <si>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</si>
  <si>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</si>
  <si>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</si>
  <si>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</si>
  <si>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</si>
  <si>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</si>
  <si>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</si>
  <si>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</si>
  <si>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</si>
  <si>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</si>
  <si>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</si>
  <si>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</si>
  <si>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</si>
  <si>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</si>
  <si>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</si>
  <si>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</si>
  <si>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</si>
  <si>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</si>
  <si>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</si>
  <si>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</si>
  <si>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</si>
  <si>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</si>
  <si>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</si>
  <si>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</si>
  <si>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</si>
  <si>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</si>
  <si>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</si>
  <si>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</si>
  <si>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</si>
  <si>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</si>
  <si>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</si>
  <si>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</si>
  <si>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</si>
  <si>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</si>
  <si>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</si>
  <si>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</si>
  <si>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</si>
  <si>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</si>
  <si>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</si>
  <si>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</si>
  <si>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</si>
  <si>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</si>
  <si>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</si>
  <si>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</si>
  <si>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</si>
  <si>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</si>
  <si>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</si>
  <si>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</si>
  <si>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</si>
  <si>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</si>
  <si>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</si>
  <si>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</si>
  <si>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</si>
  <si>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</si>
  <si>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</si>
  <si>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</si>
  <si>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</si>
  <si>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</si>
  <si>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</si>
  <si>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</si>
  <si>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</si>
  <si>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</si>
  <si>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</si>
  <si>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</si>
  <si>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</si>
  <si>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</si>
  <si>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</si>
  <si>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</si>
  <si>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</si>
  <si>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</si>
  <si>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</si>
  <si>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</si>
  <si>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</si>
  <si>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</si>
  <si>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</si>
  <si>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</si>
  <si>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</si>
  <si>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</si>
  <si>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</si>
  <si>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</si>
  <si>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</si>
  <si>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</si>
  <si>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</si>
  <si>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</si>
  <si>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</si>
  <si>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</si>
  <si>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</si>
  <si>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</si>
  <si>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</si>
  <si>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</si>
  <si>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</si>
  <si>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</si>
  <si>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</si>
  <si>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</si>
  <si>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</si>
  <si>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</si>
  <si>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</si>
  <si>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</si>
  <si>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</si>
  <si>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</si>
  <si>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</si>
  <si>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</si>
  <si>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</si>
  <si>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</si>
  <si>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</si>
  <si>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</si>
  <si>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</si>
  <si>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</si>
  <si>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</si>
  <si>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</si>
  <si>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</si>
  <si>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</si>
  <si>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</si>
  <si>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</si>
  <si>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</si>
  <si>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</si>
  <si>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</si>
  <si>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</si>
  <si>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</si>
  <si>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</si>
  <si>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</si>
  <si>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</si>
  <si>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</si>
  <si>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</si>
  <si>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</si>
  <si>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</si>
  <si>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</si>
  <si>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</si>
  <si>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</si>
  <si>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</si>
  <si>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</si>
  <si>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</si>
  <si>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</si>
  <si>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</si>
  <si>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</si>
  <si>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</si>
  <si>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</si>
  <si>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</si>
  <si>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</si>
  <si>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</si>
  <si>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</si>
  <si>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</si>
  <si>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</si>
  <si>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</si>
  <si>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</si>
  <si>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</si>
  <si>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</si>
  <si>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</si>
  <si>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</si>
  <si>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</si>
  <si>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</si>
  <si>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</si>
  <si>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</si>
  <si>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</si>
  <si>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</si>
  <si>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</si>
  <si>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</si>
  <si>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</si>
  <si>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</si>
  <si>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</si>
  <si>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</si>
  <si>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</si>
  <si>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</si>
  <si>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</si>
  <si>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</si>
  <si>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</si>
  <si>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</si>
  <si>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</si>
  <si>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</si>
  <si>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</si>
  <si>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</si>
  <si>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</si>
  <si>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</si>
  <si>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</si>
  <si>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</si>
  <si>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</si>
  <si>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</si>
  <si>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</si>
  <si>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</si>
  <si>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</si>
  <si>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</si>
  <si>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</si>
  <si>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</si>
  <si>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</si>
  <si>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</si>
  <si>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</si>
  <si>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</si>
  <si>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</si>
  <si>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</si>
  <si>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</si>
  <si>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</si>
  <si>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</si>
  <si>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</si>
  <si>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</si>
  <si>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</si>
  <si>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</si>
  <si>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</si>
  <si>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</si>
  <si>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</si>
  <si>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</si>
  <si>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</si>
  <si>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</si>
  <si>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</si>
  <si>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</si>
  <si>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</si>
  <si>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</si>
  <si>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</si>
  <si>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</si>
  <si>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</si>
  <si>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</si>
  <si>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</si>
  <si>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</si>
  <si>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</si>
  <si>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</si>
  <si>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</si>
  <si>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</si>
  <si>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</si>
  <si>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</si>
  <si>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</si>
  <si>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</si>
  <si>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</si>
  <si>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</si>
  <si>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</si>
  <si>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</si>
  <si>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</si>
  <si>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</si>
  <si>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</si>
  <si>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</si>
  <si>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</si>
  <si>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</si>
  <si>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</si>
  <si>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</si>
  <si>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</si>
  <si>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</si>
  <si>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</si>
  <si>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</si>
  <si>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</si>
  <si>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</si>
  <si>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</si>
  <si>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</si>
  <si>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</si>
  <si>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</si>
  <si>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</si>
  <si>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</si>
  <si>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</si>
  <si>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</si>
  <si>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</si>
  <si>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</si>
  <si>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</si>
  <si>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</si>
  <si>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</si>
  <si>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</si>
  <si>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</si>
  <si>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</si>
  <si>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</si>
  <si>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</si>
  <si>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</si>
  <si>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</si>
  <si>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</si>
  <si>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</si>
  <si>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</si>
  <si>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</si>
  <si>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</si>
  <si>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</si>
  <si>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</si>
  <si>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</si>
  <si>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</si>
  <si>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</si>
  <si>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</si>
  <si>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</si>
  <si>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</si>
  <si>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</si>
  <si>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</si>
  <si>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</si>
  <si>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</si>
  <si>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</si>
  <si>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</si>
  <si>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</si>
  <si>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</si>
  <si>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</si>
  <si>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</si>
  <si>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</si>
  <si>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</si>
  <si>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</si>
  <si>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</si>
  <si>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</si>
  <si>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</si>
  <si>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</si>
  <si>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</si>
  <si>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</si>
  <si>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</si>
  <si>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</si>
  <si>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</si>
  <si>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</si>
  <si>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</si>
  <si>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</si>
  <si>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</si>
  <si>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</si>
  <si>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</si>
  <si>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</si>
  <si>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</si>
  <si>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</si>
  <si>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</si>
  <si>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</si>
  <si>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</si>
  <si>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</si>
  <si>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</si>
  <si>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</si>
  <si>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</si>
  <si>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</si>
  <si>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</si>
  <si>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</si>
  <si>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</si>
  <si>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</si>
  <si>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</si>
  <si>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</si>
  <si>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</si>
  <si>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</si>
  <si>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</si>
  <si>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</si>
  <si>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</si>
  <si>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</si>
  <si>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</si>
  <si>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</si>
  <si>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</si>
  <si>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</si>
  <si>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</si>
  <si>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</si>
  <si>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</si>
  <si>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</si>
  <si>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</si>
  <si>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</si>
  <si>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</si>
  <si>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</si>
  <si>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</si>
  <si>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</si>
  <si>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</si>
  <si>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</si>
  <si>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</si>
  <si>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</si>
  <si>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</si>
  <si>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</si>
  <si>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</si>
  <si>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</si>
  <si>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</si>
  <si>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</si>
  <si>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</si>
  <si>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</si>
  <si>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</si>
  <si>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</si>
  <si>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</si>
  <si>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</si>
  <si>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</si>
  <si>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</si>
  <si>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</si>
  <si>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</si>
  <si>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</si>
  <si>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</si>
  <si>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</si>
  <si>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</si>
  <si>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</si>
  <si>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</si>
  <si>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</si>
  <si>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</si>
  <si>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</si>
  <si>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</si>
  <si>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</si>
  <si>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</si>
  <si>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</si>
  <si>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</si>
  <si>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</si>
  <si>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</si>
  <si>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</si>
  <si>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</si>
  <si>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</si>
  <si>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</si>
  <si>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</si>
  <si>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</si>
  <si>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</si>
  <si>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</si>
  <si>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</si>
  <si>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</si>
  <si>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</si>
  <si>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</si>
  <si>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</si>
  <si>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</si>
  <si>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</si>
  <si>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</si>
  <si>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</si>
  <si>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</si>
  <si>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</si>
  <si>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</si>
  <si>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</si>
  <si>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</si>
  <si>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</si>
  <si>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</si>
  <si>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</si>
  <si>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</si>
  <si>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</si>
  <si>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</si>
  <si>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</si>
  <si>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</si>
  <si>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</si>
  <si>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</si>
  <si>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</si>
  <si>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</si>
  <si>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</si>
  <si>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</si>
  <si>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</si>
  <si>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</si>
  <si>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</si>
  <si>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</si>
  <si>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</si>
  <si>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</si>
  <si>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</si>
  <si>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</si>
  <si>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</si>
  <si>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</si>
  <si>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</si>
  <si>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</si>
  <si>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</si>
  <si>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</si>
  <si>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</si>
  <si>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</si>
  <si>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</si>
  <si>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</si>
  <si>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</si>
  <si>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</si>
  <si>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</si>
  <si>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</si>
  <si>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</si>
  <si>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</si>
  <si>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</si>
  <si>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</si>
  <si>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</si>
  <si>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</si>
  <si>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</si>
  <si>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</si>
  <si>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</si>
  <si>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</si>
  <si>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</si>
  <si>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</si>
  <si>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</si>
  <si>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</si>
  <si>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</si>
  <si>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</si>
  <si>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</si>
  <si>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</si>
  <si>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</si>
  <si>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</si>
  <si>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</si>
  <si>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</si>
  <si>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</si>
  <si>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</si>
  <si>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</si>
  <si>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</si>
  <si>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</si>
  <si>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</si>
  <si>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</si>
  <si>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</si>
  <si>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</si>
  <si>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</si>
  <si>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</si>
  <si>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</si>
  <si>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</si>
  <si>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</si>
  <si>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</si>
  <si>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</si>
  <si>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</si>
  <si>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</si>
  <si>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</si>
  <si>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</si>
  <si>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</si>
  <si>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</si>
  <si>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</si>
  <si>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</si>
  <si>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</si>
  <si>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</si>
  <si>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</si>
  <si>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</si>
  <si>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</si>
  <si>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</si>
  <si>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</si>
  <si>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</si>
  <si>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</si>
  <si>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</si>
  <si>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</si>
  <si>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</si>
  <si>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</si>
  <si>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</si>
  <si>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</si>
  <si>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</si>
  <si>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</si>
  <si>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</si>
  <si>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</si>
  <si>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</si>
  <si>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</si>
  <si>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</si>
  <si>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</si>
  <si>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</si>
  <si>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</si>
  <si>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</si>
  <si>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</si>
  <si>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</si>
  <si>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</si>
  <si>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</si>
  <si>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</si>
  <si>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</si>
  <si>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</si>
  <si>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</si>
  <si>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</si>
  <si>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</si>
  <si>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</si>
  <si>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</si>
  <si>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</si>
  <si>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</si>
  <si>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</si>
  <si>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</si>
  <si>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</si>
  <si>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</si>
  <si>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</si>
  <si>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</si>
  <si>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</si>
  <si>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</si>
  <si>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</si>
  <si>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</si>
  <si>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</si>
  <si>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</si>
  <si>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</si>
  <si>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</si>
  <si>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</si>
  <si>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</si>
  <si>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</si>
  <si>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</si>
  <si>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</si>
  <si>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</si>
  <si>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</si>
  <si>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</si>
  <si>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</si>
  <si>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</si>
  <si>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</si>
  <si>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</si>
  <si>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</si>
  <si>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</si>
  <si>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</si>
  <si>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</si>
  <si>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</si>
  <si>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</si>
  <si>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</si>
  <si>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</si>
  <si>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</si>
  <si>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</si>
  <si>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</si>
  <si>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</si>
  <si>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</si>
  <si>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</si>
  <si>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</si>
  <si>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</si>
  <si>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</si>
  <si>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</si>
  <si>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</si>
  <si>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</si>
  <si>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</si>
  <si>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</si>
  <si>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</si>
  <si>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</si>
  <si>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</si>
  <si>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</si>
  <si>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</si>
  <si>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</si>
  <si>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</si>
  <si>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</si>
  <si>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</si>
  <si>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</si>
  <si>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</si>
  <si>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</si>
  <si>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</si>
  <si>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</si>
  <si>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</si>
  <si>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</si>
  <si>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</si>
  <si>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</si>
  <si>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</si>
  <si>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</si>
  <si>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</si>
  <si>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</si>
  <si>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</si>
  <si>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</si>
  <si>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</si>
  <si>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</si>
  <si>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</si>
  <si>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</si>
  <si>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</si>
  <si>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</si>
  <si>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</si>
  <si>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</si>
  <si>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</si>
  <si>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</si>
  <si>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</si>
  <si>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</si>
  <si>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</si>
  <si>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</si>
  <si>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</si>
  <si>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</si>
  <si>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</si>
  <si>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</si>
  <si>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</si>
  <si>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</si>
  <si>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</si>
  <si>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</si>
  <si>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</si>
  <si>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</si>
  <si>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</si>
  <si>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</si>
  <si>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</si>
  <si>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</si>
  <si>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</si>
  <si>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</si>
  <si>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</si>
  <si>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</si>
  <si>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</si>
  <si>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</si>
  <si>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</si>
  <si>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</si>
  <si>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</si>
  <si>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</si>
  <si>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</si>
  <si>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</si>
  <si>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</si>
  <si>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</si>
  <si>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</si>
  <si>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</si>
  <si>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</si>
  <si>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</si>
  <si>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</si>
  <si>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</si>
  <si>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</si>
  <si>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</si>
  <si>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</si>
  <si>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</si>
  <si>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</si>
  <si>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</si>
  <si>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</si>
  <si>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</si>
  <si>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</si>
  <si>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</si>
  <si>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</si>
  <si>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</si>
  <si>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</si>
  <si>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</si>
  <si>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</si>
  <si>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</si>
  <si>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</si>
  <si>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</si>
  <si>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</si>
  <si>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</si>
  <si>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</si>
  <si>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</si>
  <si>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</si>
  <si>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</si>
  <si>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</si>
  <si>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</si>
  <si>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</si>
  <si>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</si>
  <si>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</si>
  <si>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</si>
  <si>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</si>
  <si>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</si>
  <si>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</si>
  <si>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</si>
  <si>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</si>
  <si>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</si>
  <si>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</si>
  <si>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</si>
  <si>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</si>
  <si>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</si>
  <si>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</si>
  <si>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</si>
  <si>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</si>
  <si>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</si>
  <si>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</si>
  <si>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</si>
  <si>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</si>
  <si>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</si>
  <si>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</si>
  <si>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</si>
  <si>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</si>
  <si>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</si>
  <si>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</si>
  <si>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</si>
  <si>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</si>
  <si>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</si>
  <si>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</si>
  <si>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</si>
  <si>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</si>
  <si>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</si>
  <si>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</si>
  <si>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</si>
  <si>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</si>
  <si>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</si>
  <si>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</si>
  <si>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</si>
  <si>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</si>
  <si>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</si>
  <si>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</si>
  <si>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</si>
  <si>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</si>
  <si>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</si>
  <si>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</si>
  <si>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</si>
  <si>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</si>
  <si>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</si>
  <si>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</si>
  <si>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</si>
  <si>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</si>
  <si>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</si>
  <si>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</si>
  <si>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</si>
  <si>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</si>
  <si>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</si>
  <si>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</si>
  <si>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</si>
  <si>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</si>
  <si>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</si>
  <si>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</si>
  <si>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</si>
  <si>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</si>
  <si>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</si>
  <si>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</si>
  <si>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</si>
  <si>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</si>
  <si>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</si>
  <si>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</si>
  <si>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</si>
  <si>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</si>
  <si>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</si>
  <si>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</si>
  <si>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</si>
  <si>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</si>
  <si>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</si>
  <si>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</si>
  <si>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</si>
  <si>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</si>
  <si>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</si>
  <si>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</si>
  <si>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</si>
  <si>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</si>
  <si>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</si>
  <si>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</si>
  <si>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</si>
  <si>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</si>
  <si>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</si>
  <si>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</si>
  <si>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</si>
  <si>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</si>
  <si>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</si>
  <si>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</si>
  <si>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</si>
  <si>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</si>
  <si>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</si>
  <si>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</si>
  <si>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</si>
  <si>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</si>
  <si>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</si>
  <si>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</si>
  <si>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</si>
  <si>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</si>
  <si>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</si>
  <si>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</si>
  <si>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</si>
  <si>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</si>
  <si>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</si>
  <si>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</si>
  <si>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</si>
  <si>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</si>
  <si>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</si>
  <si>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</si>
  <si>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</si>
  <si>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</si>
  <si>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</si>
  <si>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</si>
  <si>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</si>
  <si>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</si>
  <si>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</si>
  <si>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</si>
  <si>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</si>
  <si>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</si>
  <si>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</si>
  <si>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</si>
  <si>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</si>
  <si>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</si>
  <si>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</si>
  <si>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</si>
  <si>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</si>
  <si>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</si>
  <si>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</si>
  <si>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</si>
  <si>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</si>
  <si>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</si>
  <si>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</si>
  <si>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</si>
  <si>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</si>
  <si>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</si>
  <si>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</si>
  <si>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</si>
  <si>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</si>
  <si>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</si>
  <si>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</si>
  <si>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</si>
  <si>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</si>
  <si>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</si>
  <si>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</si>
  <si>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</si>
  <si>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</si>
  <si>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</si>
  <si>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</si>
  <si>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</si>
  <si>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</si>
  <si>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</si>
  <si>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</si>
  <si>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</si>
  <si>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</si>
  <si>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</si>
  <si>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</si>
  <si>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</si>
  <si>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</si>
  <si>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</si>
  <si>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</si>
  <si>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</si>
  <si>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</si>
  <si>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</si>
  <si>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</si>
  <si>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</si>
  <si>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</si>
  <si>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</si>
  <si>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</si>
  <si>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</si>
  <si>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</si>
  <si>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</si>
  <si>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</si>
  <si>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</si>
  <si>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</si>
  <si>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</si>
  <si>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</si>
  <si>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</si>
  <si>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</si>
  <si>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</si>
  <si>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</si>
  <si>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</si>
  <si>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</si>
  <si>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</si>
  <si>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</si>
  <si>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</si>
  <si>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</si>
  <si>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</si>
  <si>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</si>
  <si>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</si>
  <si>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</si>
  <si>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</si>
  <si>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</si>
  <si>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</si>
  <si>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</si>
  <si>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</si>
  <si>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</si>
  <si>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</si>
  <si>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</si>
  <si>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</si>
  <si>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</si>
  <si>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</si>
  <si>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</si>
  <si>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</si>
  <si>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</si>
  <si>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</si>
  <si>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</si>
  <si>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</si>
  <si>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</si>
  <si>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</si>
  <si>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</si>
  <si>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</si>
  <si>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</si>
  <si>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</si>
  <si>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</si>
  <si>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</si>
  <si>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</si>
  <si>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</si>
  <si>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</si>
  <si>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</si>
  <si>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</si>
  <si>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</si>
  <si>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</si>
  <si>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</si>
  <si>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</si>
  <si>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</si>
  <si>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</si>
  <si>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</si>
  <si>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</si>
  <si>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</si>
  <si>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</si>
  <si>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</si>
  <si>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</si>
  <si>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</si>
  <si>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</si>
  <si>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</si>
  <si>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</si>
  <si>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</si>
  <si>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</si>
  <si>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</si>
  <si>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</si>
  <si>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</si>
  <si>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</si>
  <si>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</si>
  <si>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</si>
  <si>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</si>
  <si>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</si>
  <si>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</si>
  <si>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</si>
  <si>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</si>
  <si>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</si>
  <si>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</si>
  <si>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</si>
  <si>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</si>
  <si>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</si>
  <si>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</si>
  <si>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</si>
  <si>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</si>
  <si>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</si>
  <si>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</si>
  <si>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</si>
  <si>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</si>
  <si>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</si>
  <si>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</si>
  <si>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</si>
  <si>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</si>
  <si>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</si>
  <si>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</si>
  <si>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</si>
  <si>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</si>
  <si>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</si>
  <si>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</si>
  <si>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</si>
  <si>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</si>
  <si>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</si>
  <si>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</si>
  <si>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</si>
  <si>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</si>
  <si>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</si>
  <si>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</si>
  <si>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</si>
  <si>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</si>
  <si>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</si>
  <si>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</si>
  <si>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</si>
  <si>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</si>
  <si>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</si>
  <si>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</si>
  <si>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</si>
  <si>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</si>
  <si>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</si>
  <si>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</si>
  <si>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</si>
  <si>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</si>
  <si>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</si>
  <si>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</si>
  <si>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</si>
  <si>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</si>
  <si>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</si>
  <si>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</si>
  <si>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</si>
  <si>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</si>
  <si>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</si>
  <si>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</si>
  <si>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</si>
  <si>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</si>
  <si>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</si>
  <si>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</si>
  <si>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</si>
  <si>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</si>
  <si>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</si>
  <si>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</si>
  <si>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</si>
  <si>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</si>
  <si>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</si>
  <si>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</si>
  <si>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</si>
  <si>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</si>
  <si>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</si>
  <si>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</si>
  <si>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</si>
  <si>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</si>
  <si>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</si>
  <si>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</si>
  <si>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</si>
  <si>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</si>
  <si>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</si>
  <si>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</si>
  <si>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</si>
  <si>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</si>
  <si>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</si>
  <si>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</si>
  <si>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</si>
  <si>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</si>
  <si>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</si>
  <si>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</si>
  <si>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</si>
  <si>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</si>
  <si>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</si>
  <si>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</si>
  <si>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</si>
  <si>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</si>
  <si>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</si>
  <si>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</si>
  <si>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</si>
  <si>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</si>
  <si>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</si>
  <si>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</si>
  <si>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</si>
  <si>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</si>
  <si>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</si>
  <si>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</si>
  <si>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</si>
  <si>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</si>
  <si>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</si>
  <si>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</si>
  <si>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</si>
  <si>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</si>
  <si>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</si>
  <si>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</si>
  <si>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</si>
  <si>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</si>
  <si>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</si>
  <si>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</si>
  <si>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</si>
  <si>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</si>
  <si>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</si>
  <si>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</si>
  <si>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</si>
  <si>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</si>
  <si>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</si>
  <si>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</si>
  <si>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</si>
  <si>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</si>
  <si>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</si>
  <si>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</si>
  <si>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</si>
  <si>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</si>
  <si>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</si>
  <si>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</si>
  <si>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</si>
  <si>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</si>
  <si>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</si>
  <si>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</si>
  <si>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</si>
  <si>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</si>
  <si>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</si>
  <si>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</si>
  <si>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</si>
  <si>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</si>
  <si>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</si>
  <si>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</si>
  <si>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</si>
  <si>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</si>
  <si>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</si>
  <si>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</si>
  <si>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</si>
  <si>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</si>
  <si>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</si>
  <si>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</si>
  <si>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</si>
  <si>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</si>
  <si>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</si>
  <si>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</si>
  <si>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</si>
  <si>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</si>
  <si>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</si>
  <si>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</si>
  <si>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</si>
  <si>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</si>
  <si>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</si>
  <si>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</si>
  <si>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</si>
  <si>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</si>
  <si>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</si>
  <si>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</si>
  <si>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</si>
  <si>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</si>
  <si>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</si>
  <si>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</si>
  <si>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</si>
  <si>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</si>
  <si>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</si>
  <si>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</si>
  <si>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</si>
  <si>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</si>
  <si>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</si>
  <si>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</si>
  <si>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</si>
  <si>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</si>
  <si>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</si>
  <si>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</si>
  <si>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</si>
  <si>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</si>
  <si>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</si>
  <si>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</si>
  <si>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</si>
  <si>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</si>
  <si>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</si>
  <si>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</si>
  <si>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</si>
  <si>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</si>
  <si>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</si>
  <si>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</si>
  <si>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</si>
  <si>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</si>
  <si>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</si>
  <si>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</si>
  <si>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</si>
  <si>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</si>
  <si>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</si>
  <si>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</si>
  <si>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</si>
  <si>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</si>
  <si>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</si>
  <si>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</si>
  <si>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</si>
  <si>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</si>
  <si>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</si>
  <si>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</si>
  <si>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</si>
  <si>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</si>
  <si>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</si>
  <si>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</si>
  <si>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</si>
  <si>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</si>
  <si>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</si>
  <si>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</si>
  <si>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</si>
  <si>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</si>
  <si>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</si>
  <si>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</si>
  <si>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</si>
  <si>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</si>
  <si>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</si>
  <si>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</si>
  <si>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</si>
  <si>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</si>
  <si>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</si>
  <si>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</si>
  <si>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</si>
  <si>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</si>
  <si>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</si>
  <si>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</si>
  <si>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</si>
  <si>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</si>
  <si>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</si>
  <si>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</si>
  <si>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</si>
  <si>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</si>
  <si>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</si>
  <si>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</si>
  <si>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</si>
  <si>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</si>
  <si>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</si>
  <si>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</si>
  <si>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</si>
  <si>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</si>
  <si>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</si>
  <si>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</si>
  <si>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</si>
  <si>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</si>
  <si>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</si>
  <si>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</si>
  <si>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</si>
  <si>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</si>
  <si>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</si>
  <si>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</si>
  <si>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</si>
  <si>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</si>
  <si>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</si>
  <si>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</si>
  <si>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</si>
  <si>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</si>
  <si>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</si>
  <si>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</si>
  <si>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</si>
  <si>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</si>
  <si>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</si>
  <si>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</si>
  <si>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</si>
  <si>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</si>
  <si>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</si>
  <si>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</si>
  <si>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</si>
  <si>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</si>
  <si>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</si>
  <si>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</si>
  <si>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</si>
  <si>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</si>
  <si>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</si>
  <si>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</si>
  <si>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</si>
  <si>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</si>
  <si>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</si>
  <si>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</si>
  <si>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</si>
  <si>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</si>
  <si>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</si>
  <si>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</si>
  <si>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</si>
  <si>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</si>
  <si>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</si>
  <si>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</si>
  <si>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</si>
  <si>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</si>
  <si>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</si>
  <si>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</si>
  <si>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</si>
  <si>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</si>
  <si>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</si>
  <si>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</si>
  <si>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</si>
  <si>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</si>
  <si>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</si>
  <si>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</si>
  <si>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</si>
  <si>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</si>
  <si>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</si>
  <si>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</si>
  <si>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</si>
  <si>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</si>
  <si>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</si>
  <si>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</si>
  <si>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</si>
  <si>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</si>
  <si>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</si>
  <si>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</si>
  <si>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</si>
  <si>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</si>
  <si>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</si>
  <si>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</si>
  <si>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</si>
  <si>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</si>
  <si>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</si>
  <si>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</si>
  <si>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</si>
  <si>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</si>
  <si>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</si>
  <si>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</si>
  <si>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</si>
  <si>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</si>
  <si>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</si>
  <si>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</si>
  <si>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</si>
  <si>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</si>
  <si>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</si>
  <si>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</si>
  <si>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</si>
  <si>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</si>
  <si>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</si>
  <si>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</si>
  <si>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</si>
  <si>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</si>
  <si>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</si>
  <si>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</si>
  <si>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</si>
  <si>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</si>
  <si>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</si>
  <si>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</si>
  <si>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</si>
  <si>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</si>
  <si>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</si>
  <si>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</si>
  <si>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</si>
  <si>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</si>
  <si>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</si>
  <si>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</si>
  <si>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</si>
  <si>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</si>
  <si>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</si>
  <si>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</si>
  <si>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</si>
  <si>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</si>
  <si>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</si>
  <si>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</si>
  <si>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</si>
  <si>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</si>
  <si>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</si>
  <si>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</si>
  <si>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</si>
  <si>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</si>
  <si>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</si>
  <si>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</si>
  <si>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</si>
  <si>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</si>
  <si>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</si>
  <si>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</si>
  <si>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</si>
  <si>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</si>
  <si>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</si>
  <si>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</si>
  <si>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</si>
  <si>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</si>
  <si>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</si>
  <si>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</si>
  <si>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</si>
  <si>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</si>
  <si>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</si>
  <si>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</si>
  <si>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</si>
  <si>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</si>
  <si>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</si>
  <si>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</si>
  <si>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</si>
  <si>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</si>
  <si>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</si>
  <si>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</si>
  <si>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</si>
  <si>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</si>
  <si>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</si>
  <si>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</si>
  <si>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</si>
  <si>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</si>
  <si>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</si>
  <si>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</si>
  <si>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</si>
  <si>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</si>
  <si>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</si>
  <si>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</si>
  <si>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</si>
  <si>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</si>
  <si>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</si>
  <si>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</si>
  <si>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</si>
  <si>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</si>
  <si>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</si>
  <si>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</si>
  <si>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</si>
  <si>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</si>
  <si>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</si>
  <si>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</si>
  <si>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</si>
  <si>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</si>
  <si>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</si>
  <si>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</si>
  <si>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</si>
  <si>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</si>
  <si>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</si>
  <si>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</si>
  <si>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</si>
  <si>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</si>
  <si>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</si>
  <si>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</si>
  <si>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</si>
  <si>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</si>
  <si>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</si>
  <si>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</si>
  <si>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</si>
  <si>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</si>
  <si>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</si>
  <si>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</si>
  <si>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</si>
  <si>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</si>
  <si>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</si>
  <si>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</si>
  <si>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</si>
  <si>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</si>
  <si>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</si>
  <si>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</si>
  <si>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</si>
  <si>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</si>
  <si>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</si>
  <si>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</si>
  <si>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</si>
  <si>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</si>
  <si>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</si>
  <si>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</si>
  <si>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</si>
  <si>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</si>
  <si>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</si>
  <si>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</si>
  <si>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</si>
  <si>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</si>
  <si>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</si>
  <si>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</si>
  <si>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</si>
  <si>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</si>
  <si>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</si>
  <si>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</si>
  <si>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</si>
  <si>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</si>
  <si>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</si>
  <si>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</si>
  <si>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</si>
  <si>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</si>
  <si>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</si>
  <si>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</si>
  <si>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</si>
  <si>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</si>
  <si>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</si>
  <si>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</si>
  <si>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</si>
  <si>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</si>
  <si>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</si>
  <si>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</si>
  <si>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</si>
  <si>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</si>
  <si>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</si>
  <si>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</si>
  <si>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</si>
  <si>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</si>
  <si>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</si>
  <si>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</si>
  <si>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</si>
  <si>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</si>
  <si>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</si>
  <si>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</si>
  <si>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</si>
  <si>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</si>
  <si>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</si>
  <si>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</si>
  <si>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</si>
  <si>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</si>
  <si>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</si>
  <si>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</si>
  <si>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</si>
  <si>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</si>
  <si>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</si>
  <si>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</si>
  <si>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</si>
  <si>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</si>
  <si>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</si>
  <si>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</si>
  <si>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</si>
  <si>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</si>
  <si>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</si>
  <si>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</si>
  <si>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</si>
  <si>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</si>
  <si>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</si>
  <si>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</si>
  <si>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</si>
  <si>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</si>
  <si>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</si>
  <si>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</si>
  <si>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</si>
  <si>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</si>
  <si>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</si>
  <si>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</si>
  <si>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</si>
  <si>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</si>
  <si>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</si>
  <si>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</si>
  <si>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</si>
  <si>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</si>
  <si>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</si>
  <si>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</si>
  <si>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</si>
  <si>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</si>
  <si>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</si>
  <si>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</si>
  <si>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</si>
  <si>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</si>
  <si>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</si>
  <si>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</si>
  <si>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</si>
  <si>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</si>
  <si>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</si>
  <si>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</si>
  <si>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</si>
  <si>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</si>
  <si>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</si>
  <si>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</si>
  <si>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</si>
  <si>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</si>
  <si>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</si>
  <si>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</si>
  <si>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</si>
  <si>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</si>
  <si>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</si>
  <si>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</si>
  <si>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</si>
  <si>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</si>
  <si>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</si>
  <si>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</si>
  <si>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</si>
  <si>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</si>
  <si>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</si>
  <si>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</si>
  <si>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</si>
  <si>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</si>
  <si>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</si>
  <si>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</si>
  <si>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</si>
  <si>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</si>
  <si>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</si>
  <si>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</si>
  <si>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</si>
  <si>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</si>
  <si>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</si>
  <si>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</si>
  <si>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</si>
  <si>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</si>
  <si>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</si>
  <si>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</si>
  <si>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</si>
  <si>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</si>
  <si>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</si>
  <si>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</si>
  <si>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</si>
  <si>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</si>
  <si>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</si>
  <si>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</si>
  <si>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</si>
  <si>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</si>
  <si>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</si>
  <si>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</si>
  <si>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</si>
  <si>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</si>
  <si>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</si>
  <si>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</si>
  <si>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</si>
  <si>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</si>
  <si>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</si>
  <si>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</si>
  <si>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</si>
  <si>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</si>
  <si>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</si>
  <si>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</si>
  <si>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</si>
  <si>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</si>
  <si>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</si>
  <si>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</si>
  <si>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</si>
  <si>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</si>
  <si>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</si>
  <si>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</si>
  <si>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</si>
  <si>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</si>
  <si>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</si>
  <si>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</si>
  <si>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</si>
  <si>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</si>
  <si>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</si>
  <si>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</si>
  <si>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</si>
  <si>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</si>
  <si>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</si>
  <si>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</si>
  <si>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</si>
  <si>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</si>
  <si>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</si>
  <si>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</si>
  <si>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</si>
  <si>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</si>
  <si>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</si>
  <si>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</si>
  <si>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</si>
  <si>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</si>
  <si>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</si>
  <si>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</si>
  <si>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</si>
  <si>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</si>
  <si>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</si>
  <si>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</si>
  <si>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</si>
  <si>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</si>
  <si>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</si>
  <si>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</si>
  <si>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</si>
  <si>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</si>
  <si>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</si>
  <si>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</si>
  <si>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</si>
  <si>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</si>
  <si>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</si>
  <si>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</si>
  <si>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</si>
  <si>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</si>
  <si>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</si>
  <si>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</si>
  <si>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</si>
  <si>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</si>
  <si>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</si>
  <si>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</si>
  <si>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</si>
  <si>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</si>
  <si>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</si>
  <si>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</si>
  <si>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</si>
  <si>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</si>
  <si>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</si>
  <si>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</si>
  <si>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</si>
  <si>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</si>
  <si>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</si>
  <si>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</si>
  <si>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</si>
  <si>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</si>
  <si>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</si>
  <si>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</si>
  <si>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</si>
  <si>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</si>
  <si>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</si>
  <si>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</si>
  <si>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</si>
  <si>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</si>
  <si>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</si>
  <si>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</si>
  <si>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</si>
  <si>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</si>
  <si>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</si>
  <si>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</si>
  <si>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</si>
  <si>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</si>
  <si>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</si>
  <si>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</si>
  <si>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</si>
  <si>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</si>
  <si>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</si>
  <si>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</si>
  <si>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</si>
  <si>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</si>
  <si>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</si>
  <si>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</si>
  <si>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</si>
  <si>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</si>
  <si>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</si>
  <si>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</si>
  <si>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</si>
  <si>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</si>
  <si>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</si>
  <si>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</si>
  <si>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</si>
  <si>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</si>
  <si>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</si>
  <si>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</si>
  <si>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</si>
  <si>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</si>
  <si>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</si>
  <si>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</si>
  <si>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</si>
  <si>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</si>
  <si>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</si>
  <si>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</si>
  <si>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</si>
  <si>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</si>
  <si>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</si>
  <si>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</si>
  <si>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</si>
  <si>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</si>
  <si>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</si>
  <si>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</si>
  <si>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</si>
  <si>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</si>
  <si>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</si>
  <si>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</si>
  <si>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</si>
  <si>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</si>
  <si>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</si>
  <si>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</si>
  <si>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</si>
  <si>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</si>
  <si>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</si>
  <si>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</si>
  <si>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</si>
  <si>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</si>
  <si>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</si>
  <si>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</si>
  <si>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</si>
  <si>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</si>
  <si>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</si>
  <si>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</si>
  <si>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</si>
  <si>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</si>
  <si>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</si>
  <si>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</si>
  <si>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</si>
  <si>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</si>
  <si>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</si>
  <si>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</si>
  <si>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</si>
  <si>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</si>
  <si>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</si>
  <si>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</si>
  <si>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</si>
  <si>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</si>
  <si>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</si>
  <si>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</si>
  <si>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</si>
  <si>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</si>
  <si>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</si>
  <si>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</si>
  <si>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</si>
  <si>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</si>
  <si>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</si>
  <si>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</si>
  <si>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</si>
  <si>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</si>
  <si>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</si>
  <si>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</si>
  <si>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</si>
  <si>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</si>
  <si>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</si>
  <si>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</si>
  <si>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</si>
  <si>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</si>
  <si>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</si>
  <si>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</si>
  <si>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</si>
  <si>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</si>
  <si>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</si>
  <si>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</si>
  <si>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</si>
  <si>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</si>
  <si>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</si>
  <si>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</si>
  <si>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</si>
  <si>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</si>
  <si>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</si>
  <si>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</si>
  <si>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</si>
  <si>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</si>
  <si>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</si>
  <si>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</si>
  <si>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</si>
  <si>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</si>
  <si>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</si>
  <si>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</si>
  <si>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</si>
  <si>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</si>
  <si>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</si>
  <si>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</si>
  <si>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</si>
  <si>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</si>
  <si>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</si>
  <si>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</si>
  <si>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</si>
  <si>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</si>
  <si>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</si>
  <si>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</si>
  <si>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</si>
  <si>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</si>
  <si>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</si>
  <si>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</si>
  <si>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</si>
  <si>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</si>
  <si>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</si>
  <si>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</si>
  <si>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</si>
  <si>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</si>
  <si>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</si>
  <si>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</si>
  <si>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</si>
  <si>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</si>
  <si>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</si>
  <si>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</si>
  <si>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</si>
  <si>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</si>
  <si>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</si>
  <si>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</si>
  <si>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</si>
  <si>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</si>
  <si>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</si>
  <si>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</si>
  <si>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</si>
  <si>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</si>
  <si>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</si>
  <si>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</si>
  <si>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</si>
  <si>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</si>
  <si>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</si>
  <si>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</si>
  <si>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</si>
  <si>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</si>
  <si>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</si>
  <si>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</si>
  <si>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</si>
  <si>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</si>
  <si>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</si>
  <si>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</si>
  <si>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</si>
  <si>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</si>
  <si>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</si>
  <si>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</si>
  <si>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</si>
  <si>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</si>
  <si>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</si>
  <si>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</si>
  <si>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</si>
  <si>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</si>
  <si>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</si>
  <si>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</si>
  <si>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</si>
  <si>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</si>
  <si>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</si>
  <si>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</si>
  <si>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</si>
  <si>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</si>
  <si>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</si>
  <si>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</si>
  <si>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</si>
  <si>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</si>
  <si>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</si>
  <si>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</si>
  <si>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</si>
  <si>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</si>
  <si>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</si>
  <si>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</si>
  <si>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</si>
  <si>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</si>
  <si>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</si>
  <si>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</si>
  <si>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</si>
  <si>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</si>
  <si>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</si>
  <si>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</si>
  <si>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</si>
  <si>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</si>
  <si>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</si>
  <si>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</si>
  <si>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</si>
  <si>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</si>
  <si>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</si>
  <si>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</si>
  <si>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</si>
  <si>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</si>
  <si>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</si>
  <si>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</si>
  <si>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</si>
  <si>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</si>
  <si>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</si>
  <si>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</si>
  <si>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</si>
  <si>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</si>
  <si>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</si>
  <si>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</si>
  <si>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</si>
  <si>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</si>
  <si>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</si>
  <si>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</si>
  <si>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</si>
  <si>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</si>
  <si>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</si>
  <si>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</si>
  <si>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</si>
  <si>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</si>
  <si>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</si>
  <si>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</si>
  <si>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</si>
  <si>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</si>
  <si>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</si>
  <si>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</si>
  <si>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</si>
  <si>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</si>
  <si>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</si>
  <si>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</si>
  <si>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</si>
  <si>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</si>
  <si>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</si>
  <si>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</si>
  <si>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</si>
  <si>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</si>
  <si>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</si>
  <si>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</si>
  <si>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</si>
  <si>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</si>
  <si>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</si>
  <si>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</si>
  <si>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</si>
  <si>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</si>
  <si>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</si>
  <si>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</si>
  <si>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</si>
  <si>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</si>
  <si>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</si>
  <si>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</si>
  <si>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</si>
  <si>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</si>
  <si>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</si>
  <si>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</si>
  <si>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</si>
  <si>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</si>
  <si>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</si>
  <si>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</si>
  <si>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</si>
  <si>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</si>
  <si>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</si>
  <si>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</si>
  <si>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</si>
  <si>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</si>
  <si>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</si>
  <si>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</si>
  <si>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</si>
  <si>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</si>
  <si>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</si>
  <si>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</si>
  <si>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</si>
  <si>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</si>
  <si>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</si>
  <si>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</si>
  <si>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</si>
  <si>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</si>
  <si>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</si>
  <si>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</si>
  <si>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</si>
  <si>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</si>
  <si>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</si>
  <si>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</si>
  <si>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</si>
  <si>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</si>
  <si>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</si>
  <si>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</si>
  <si>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</si>
  <si>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</si>
  <si>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</si>
  <si>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</si>
  <si>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</si>
  <si>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</si>
  <si>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</si>
  <si>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</si>
  <si>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</si>
  <si>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</si>
  <si>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</si>
  <si>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</si>
  <si>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</si>
  <si>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</si>
  <si>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</si>
  <si>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</si>
  <si>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</si>
  <si>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</si>
  <si>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</si>
  <si>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</si>
  <si>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</si>
  <si>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</si>
  <si>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</si>
  <si>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</si>
  <si>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</si>
  <si>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</si>
  <si>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</si>
  <si>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</si>
  <si>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</si>
  <si>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</si>
  <si>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</si>
  <si>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</si>
  <si>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</si>
  <si>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</si>
  <si>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</si>
  <si>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</si>
  <si>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</si>
  <si>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</si>
  <si>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</si>
  <si>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</si>
  <si>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</si>
  <si>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</si>
  <si>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</si>
  <si>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</si>
  <si>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</si>
  <si>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</si>
  <si>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</si>
  <si>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</si>
  <si>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</si>
  <si>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</si>
  <si>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</si>
  <si>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</si>
  <si>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</si>
  <si>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</si>
  <si>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</si>
  <si>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</si>
  <si>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</si>
  <si>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</si>
  <si>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</si>
  <si>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</si>
  <si>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</si>
  <si>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</si>
  <si>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</si>
  <si>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</si>
  <si>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</si>
  <si>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</si>
  <si>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</si>
  <si>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</si>
  <si>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</si>
  <si>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</si>
  <si>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</si>
  <si>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</si>
  <si>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</si>
  <si>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</si>
  <si>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</si>
  <si>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</si>
  <si>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</si>
  <si>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</si>
  <si>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</si>
  <si>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</si>
  <si>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</si>
  <si>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</si>
  <si>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</si>
  <si>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</si>
  <si>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</si>
  <si>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</si>
  <si>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</si>
  <si>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</si>
  <si>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</si>
  <si>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</si>
  <si>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</si>
  <si>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</si>
  <si>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</si>
  <si>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</si>
  <si>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</si>
  <si>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</si>
  <si>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</si>
  <si>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</si>
  <si>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</si>
  <si>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</si>
  <si>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</si>
  <si>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</si>
  <si>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</si>
  <si>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</si>
  <si>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</si>
  <si>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</si>
  <si>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</si>
  <si>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</si>
  <si>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</si>
  <si>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</si>
  <si>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</si>
  <si>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</si>
  <si>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</si>
  <si>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</si>
  <si>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</si>
  <si>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</si>
  <si>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</si>
  <si>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</si>
  <si>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</si>
  <si>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</si>
  <si>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</si>
  <si>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</si>
  <si>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</si>
  <si>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</si>
  <si>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</si>
  <si>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</si>
  <si>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</si>
  <si>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</si>
  <si>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</si>
  <si>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</si>
  <si>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</si>
  <si>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</si>
  <si>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</si>
  <si>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</si>
  <si>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</si>
  <si>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</si>
  <si>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</si>
  <si>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</si>
  <si>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</si>
  <si>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</si>
  <si>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</si>
  <si>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</si>
  <si>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</si>
  <si>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</si>
  <si>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</si>
  <si>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</si>
  <si>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</si>
  <si>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</si>
  <si>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</si>
  <si>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</si>
  <si>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</si>
  <si>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</si>
  <si>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</si>
  <si>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</si>
  <si>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</si>
  <si>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</si>
  <si>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</si>
  <si>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</si>
  <si>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</si>
  <si>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</si>
  <si>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</si>
  <si>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</si>
  <si>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</si>
  <si>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</si>
  <si>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</si>
  <si>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</si>
  <si>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</si>
  <si>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</si>
  <si>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</si>
  <si>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</si>
  <si>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</si>
  <si>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</si>
  <si>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</si>
  <si>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</si>
  <si>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</si>
  <si>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</si>
  <si>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</si>
  <si>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</si>
  <si>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</si>
  <si>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</si>
  <si>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</si>
  <si>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</si>
  <si>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</si>
  <si>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</si>
  <si>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</si>
  <si>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</si>
  <si>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</si>
  <si>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</si>
  <si>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</si>
  <si>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</si>
  <si>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</si>
  <si>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</si>
  <si>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</si>
  <si>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</si>
  <si>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</si>
  <si>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</si>
  <si>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</si>
  <si>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</si>
  <si>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</si>
  <si>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</si>
  <si>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</si>
  <si>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</si>
  <si>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</si>
  <si>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</si>
  <si>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</si>
  <si>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</si>
  <si>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</si>
  <si>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</si>
  <si>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</si>
  <si>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</si>
  <si>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</si>
  <si>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</si>
  <si>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</si>
  <si>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</si>
  <si>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</si>
  <si>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</si>
  <si>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</si>
  <si>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</si>
  <si>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</si>
  <si>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</si>
  <si>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</si>
  <si>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</si>
  <si>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</si>
  <si>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</si>
  <si>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</si>
  <si>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</si>
  <si>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</si>
  <si>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</si>
  <si>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</si>
  <si>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</si>
  <si>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</si>
  <si>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</si>
  <si>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</si>
  <si>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</si>
  <si>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</si>
  <si>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</si>
  <si>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</si>
  <si>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</si>
  <si>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</si>
  <si>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</si>
  <si>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</si>
  <si>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</si>
  <si>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</si>
  <si>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</si>
  <si>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</si>
  <si>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</si>
  <si>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</si>
  <si>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</si>
  <si>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</si>
  <si>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</si>
  <si>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</si>
  <si>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</si>
  <si>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</si>
  <si>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</si>
  <si>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</si>
  <si>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</si>
  <si>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</si>
  <si>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</si>
  <si>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</si>
  <si>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</si>
  <si>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</si>
  <si>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</si>
  <si>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</si>
  <si>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</si>
  <si>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</si>
  <si>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</si>
  <si>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</si>
  <si>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</si>
  <si>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</si>
  <si>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</si>
  <si>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</si>
  <si>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</si>
  <si>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</si>
  <si>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</si>
  <si>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</si>
  <si>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</si>
  <si>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</si>
  <si>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</si>
  <si>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</si>
  <si>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</si>
  <si>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</si>
  <si>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</si>
  <si>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</si>
  <si>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</si>
  <si>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</si>
  <si>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</si>
  <si>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</si>
  <si>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</si>
  <si>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</si>
  <si>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</si>
  <si>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</si>
  <si>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</si>
  <si>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</si>
  <si>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</si>
  <si>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</si>
  <si>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</si>
  <si>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</si>
  <si>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</si>
  <si>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</si>
  <si>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</si>
  <si>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</si>
  <si>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</si>
  <si>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</si>
  <si>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</si>
  <si>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</si>
  <si>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</si>
  <si>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</si>
  <si>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</si>
  <si>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</si>
  <si>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</si>
  <si>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</si>
  <si>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</si>
  <si>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</si>
  <si>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</si>
  <si>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</si>
  <si>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</si>
  <si>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</si>
  <si>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</si>
  <si>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</si>
  <si>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</si>
  <si>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</si>
  <si>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</si>
  <si>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</si>
  <si>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</si>
  <si>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</si>
  <si>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</si>
  <si>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</si>
  <si>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</si>
  <si>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</si>
  <si>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</si>
  <si>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</si>
  <si>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</si>
  <si>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</si>
  <si>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</si>
  <si>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</si>
  <si>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</si>
  <si>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</si>
  <si>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</si>
  <si>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</si>
  <si>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</si>
  <si>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</si>
  <si>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</si>
  <si>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</si>
  <si>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</si>
  <si>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</si>
  <si>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</si>
  <si>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</si>
  <si>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</si>
  <si>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</si>
  <si>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</si>
  <si>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</si>
  <si>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</si>
  <si>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</si>
  <si>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</si>
  <si>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</si>
  <si>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</si>
  <si>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</si>
  <si>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</si>
  <si>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</si>
  <si>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</si>
  <si>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</si>
  <si>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</si>
  <si>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</si>
  <si>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</si>
  <si>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</si>
  <si>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</si>
  <si>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</si>
  <si>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</si>
  <si>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</si>
  <si>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</si>
  <si>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</si>
  <si>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</si>
  <si>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</si>
  <si>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</si>
  <si>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</si>
  <si>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</si>
  <si>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</si>
  <si>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</si>
  <si>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</si>
  <si>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</si>
  <si>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</si>
  <si>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</si>
  <si>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</si>
  <si>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</si>
  <si>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</si>
  <si>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</si>
  <si>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</si>
  <si>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</si>
  <si>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</si>
  <si>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</si>
  <si>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</si>
  <si>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</si>
  <si>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</si>
  <si>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</si>
  <si>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</si>
  <si>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</si>
  <si>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</si>
  <si>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</si>
  <si>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</si>
  <si>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</si>
  <si>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</si>
  <si>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</si>
  <si>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</si>
  <si>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</si>
  <si>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</si>
  <si>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</si>
  <si>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</si>
  <si>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</si>
  <si>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</si>
  <si>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</si>
  <si>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</si>
  <si>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</si>
  <si>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</si>
  <si>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</si>
  <si>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</si>
  <si>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</si>
  <si>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</si>
  <si>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</si>
  <si>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</si>
  <si>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</si>
  <si>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</si>
  <si>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</si>
  <si>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</si>
  <si>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</si>
  <si>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</si>
  <si>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</si>
  <si>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</si>
  <si>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</si>
  <si>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</si>
  <si>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</si>
  <si>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</si>
  <si>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</si>
  <si>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</si>
  <si>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</si>
  <si>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</si>
  <si>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</si>
  <si>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</si>
  <si>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</si>
  <si>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</si>
  <si>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</si>
  <si>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</si>
  <si>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</si>
  <si>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</si>
  <si>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</si>
  <si>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</si>
  <si>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</si>
  <si>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</si>
  <si>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</si>
  <si>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</si>
  <si>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</si>
  <si>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</si>
  <si>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</si>
  <si>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</si>
  <si>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</si>
  <si>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</si>
  <si>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</si>
  <si>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</si>
  <si>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</si>
  <si>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</si>
  <si>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</si>
  <si>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</si>
  <si>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</si>
  <si>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</si>
  <si>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</si>
  <si>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</si>
  <si>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</si>
  <si>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</si>
  <si>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</si>
  <si>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</si>
  <si>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</si>
  <si>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</si>
  <si>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</si>
  <si>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</si>
  <si>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</si>
  <si>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</si>
  <si>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</si>
  <si>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</si>
  <si>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</si>
  <si>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</si>
  <si>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</si>
  <si>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</si>
  <si>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</si>
  <si>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</si>
  <si>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</si>
  <si>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</si>
  <si>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</si>
  <si>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</si>
  <si>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</si>
  <si>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</si>
  <si>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</si>
  <si>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</si>
  <si>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</si>
  <si>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</si>
  <si>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</si>
  <si>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</si>
  <si>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</si>
  <si>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</si>
  <si>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</si>
  <si>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</si>
  <si>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</si>
  <si>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</si>
  <si>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</si>
  <si>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</si>
  <si>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</si>
  <si>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</si>
  <si>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</si>
  <si>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</si>
  <si>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</si>
  <si>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</si>
  <si>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</si>
  <si>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</si>
  <si>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</si>
  <si>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</si>
  <si>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</si>
  <si>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</si>
  <si>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</si>
  <si>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</si>
  <si>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</si>
  <si>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</si>
  <si>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</si>
  <si>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</si>
  <si>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</si>
  <si>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</si>
  <si>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</si>
  <si>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</si>
  <si>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</si>
  <si>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</si>
  <si>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</si>
  <si>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</si>
  <si>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</si>
  <si>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</si>
  <si>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</si>
  <si>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</si>
  <si>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</si>
  <si>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</si>
  <si>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</si>
  <si>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</si>
  <si>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</si>
  <si>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</si>
  <si>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</si>
  <si>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</si>
  <si>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</si>
  <si>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</si>
  <si>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</si>
  <si>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</si>
  <si>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</si>
  <si>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</si>
  <si>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</si>
  <si>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</si>
  <si>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</si>
  <si>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</si>
  <si>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</si>
  <si>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</si>
  <si>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</si>
  <si>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</si>
  <si>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</si>
  <si>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</si>
  <si>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</si>
  <si>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</si>
  <si>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</si>
  <si>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</si>
  <si>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</si>
  <si>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</si>
  <si>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</si>
  <si>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</si>
  <si>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</si>
  <si>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</si>
  <si>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</si>
  <si>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</si>
  <si>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</si>
  <si>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</si>
  <si>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</si>
  <si>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</si>
  <si>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</si>
  <si>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</si>
  <si>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</si>
  <si>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</si>
  <si>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</si>
  <si>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</si>
  <si>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</si>
  <si>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</si>
  <si>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</si>
  <si>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</si>
  <si>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</si>
  <si>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</si>
  <si>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</si>
  <si>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</si>
  <si>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</si>
  <si>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</si>
  <si>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</si>
  <si>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</si>
  <si>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</si>
  <si>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</si>
  <si>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</si>
  <si>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</si>
  <si>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</si>
  <si>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</si>
  <si>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</si>
  <si>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</si>
  <si>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</si>
  <si>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</si>
  <si>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</si>
  <si>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</si>
  <si>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</si>
  <si>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</si>
  <si>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</si>
  <si>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</si>
  <si>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</si>
  <si>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</si>
  <si>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</si>
  <si>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</si>
  <si>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</si>
  <si>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</si>
  <si>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</si>
  <si>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</si>
  <si>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</si>
  <si>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</si>
  <si>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</si>
  <si>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</si>
  <si>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</si>
  <si>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</si>
  <si>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</si>
  <si>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</si>
  <si>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</si>
  <si>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</si>
  <si>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</si>
  <si>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</si>
  <si>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</si>
  <si>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</si>
  <si>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</si>
  <si>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</si>
  <si>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</si>
  <si>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</si>
  <si>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</si>
  <si>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</si>
  <si>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</si>
  <si>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</si>
  <si>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</si>
  <si>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</si>
  <si>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</si>
  <si>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</si>
  <si>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</si>
  <si>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</si>
  <si>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</si>
  <si>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</si>
  <si>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</si>
  <si>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</si>
  <si>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</si>
  <si>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</si>
  <si>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</si>
  <si>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</si>
  <si>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</si>
  <si>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</si>
  <si>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</si>
  <si>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</si>
  <si>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</si>
  <si>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</si>
  <si>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</si>
  <si>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</si>
  <si>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</si>
  <si>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</si>
  <si>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</si>
  <si>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</si>
  <si>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</si>
  <si>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</si>
  <si>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</si>
  <si>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</si>
  <si>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</si>
  <si>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</si>
  <si>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</si>
  <si>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</si>
  <si>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</si>
  <si>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</si>
  <si>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</si>
  <si>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</si>
  <si>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</si>
  <si>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</si>
  <si>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</si>
  <si>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</si>
  <si>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</si>
  <si>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</si>
  <si>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</si>
  <si>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</si>
  <si>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</si>
  <si>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</si>
  <si>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</si>
  <si>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</si>
  <si>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</si>
  <si>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</si>
  <si>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</si>
  <si>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</si>
  <si>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</si>
  <si>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</si>
  <si>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</si>
  <si>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</si>
  <si>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</si>
  <si>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</si>
  <si>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</si>
  <si>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</si>
  <si>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</si>
  <si>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</si>
  <si>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</si>
  <si>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</si>
  <si>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</si>
  <si>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</si>
  <si>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</si>
  <si>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</si>
  <si>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</si>
  <si>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</si>
  <si>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</si>
  <si>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</si>
  <si>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</si>
  <si>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</si>
  <si>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</si>
  <si>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</si>
  <si>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</si>
  <si>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</si>
  <si>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</si>
  <si>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</si>
  <si>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</si>
  <si>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</si>
  <si>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</si>
  <si>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</si>
  <si>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</si>
  <si>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</si>
  <si>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</si>
  <si>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</si>
  <si>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</si>
  <si>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</si>
  <si>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</si>
  <si>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</si>
  <si>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</si>
  <si>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</si>
  <si>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</si>
  <si>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</si>
  <si>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</si>
  <si>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</si>
  <si>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</si>
  <si>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</si>
  <si>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</si>
  <si>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</si>
  <si>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</si>
  <si>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</si>
  <si>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</si>
  <si>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</si>
  <si>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</si>
  <si>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</si>
  <si>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</si>
  <si>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</si>
  <si>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</si>
  <si>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</si>
  <si>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</si>
  <si>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</si>
  <si>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</si>
  <si>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</si>
  <si>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</si>
  <si>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</si>
  <si>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</si>
  <si>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</si>
  <si>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</si>
  <si>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</si>
  <si>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</si>
  <si>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</si>
  <si>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</si>
  <si>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</si>
  <si>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</si>
  <si>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</si>
  <si>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</si>
  <si>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</si>
  <si>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</si>
  <si>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</si>
  <si>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</si>
  <si>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</si>
  <si>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</si>
  <si>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</si>
  <si>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</si>
  <si>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</si>
  <si>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</si>
  <si>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</si>
  <si>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</si>
  <si>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</si>
  <si>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</si>
  <si>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</si>
  <si>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</si>
  <si>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</si>
  <si>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</si>
  <si>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</si>
  <si>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</si>
  <si>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</si>
  <si>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</si>
  <si>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</si>
  <si>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</si>
  <si>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</si>
  <si>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</si>
  <si>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</si>
  <si>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</si>
  <si>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</si>
  <si>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</si>
  <si>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</si>
  <si>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</si>
  <si>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</si>
  <si>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</si>
  <si>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</si>
  <si>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</si>
  <si>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</si>
  <si>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</si>
  <si>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</si>
  <si>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</si>
  <si>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</si>
  <si>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</si>
  <si>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</si>
  <si>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</si>
  <si>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</si>
  <si>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</si>
  <si>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</si>
  <si>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</si>
  <si>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</si>
  <si>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</si>
  <si>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</si>
  <si>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</si>
  <si>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</si>
  <si>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</si>
  <si>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</si>
  <si>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</si>
  <si>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</si>
  <si>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</si>
  <si>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</si>
  <si>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</si>
  <si>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</si>
  <si>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</si>
  <si>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</si>
  <si>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</si>
  <si>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</si>
  <si>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</si>
  <si>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</si>
  <si>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</si>
  <si>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</si>
  <si>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</si>
  <si>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</si>
  <si>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</si>
  <si>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</si>
  <si>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</si>
  <si>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</si>
  <si>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</si>
  <si>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</si>
  <si>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</si>
  <si>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</si>
  <si>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</si>
  <si>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</si>
  <si>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</si>
  <si>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</si>
  <si>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</si>
  <si>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</si>
  <si>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</si>
  <si>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</si>
  <si>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</si>
  <si>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</si>
  <si>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</si>
  <si>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</si>
  <si>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</si>
  <si>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</si>
  <si>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</si>
  <si>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</si>
  <si>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</si>
  <si>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</si>
  <si>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</si>
  <si>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</si>
  <si>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</si>
  <si>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</si>
  <si>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</si>
  <si>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</si>
  <si>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</si>
  <si>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</si>
  <si>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</si>
  <si>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</si>
  <si>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</si>
  <si>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</si>
  <si>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</si>
  <si>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</si>
  <si>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</si>
  <si>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</si>
  <si>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</si>
  <si>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</si>
  <si>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</si>
  <si>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</si>
  <si>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</si>
  <si>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</si>
  <si>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</si>
  <si>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</si>
  <si>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</si>
  <si>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</si>
  <si>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</si>
  <si>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</si>
  <si>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</si>
  <si>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</si>
  <si>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</si>
  <si>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</si>
  <si>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</si>
  <si>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</si>
  <si>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</si>
  <si>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</si>
  <si>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</si>
  <si>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</si>
  <si>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</si>
  <si>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</si>
  <si>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</si>
  <si>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</si>
  <si>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</si>
  <si>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</si>
  <si>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</si>
  <si>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</si>
  <si>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</si>
  <si>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</si>
  <si>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</si>
  <si>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</si>
  <si>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</si>
  <si>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</si>
  <si>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</si>
  <si>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</si>
  <si>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</si>
  <si>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</si>
  <si>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</si>
  <si>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</si>
  <si>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</si>
  <si>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</si>
  <si>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</si>
  <si>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</si>
  <si>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</si>
  <si>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</si>
  <si>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</si>
  <si>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</si>
  <si>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</si>
  <si>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</si>
  <si>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</si>
  <si>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</si>
  <si>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</si>
  <si>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</si>
  <si>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</si>
  <si>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</si>
  <si>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</si>
  <si>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</si>
  <si>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</si>
  <si>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</si>
  <si>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</si>
  <si>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</si>
  <si>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</si>
  <si>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</si>
  <si>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</si>
  <si>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</si>
  <si>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</si>
  <si>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</si>
  <si>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</si>
  <si>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</si>
  <si>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</si>
  <si>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</si>
  <si>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</si>
  <si>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</si>
  <si>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</si>
  <si>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</si>
  <si>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</si>
  <si>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</si>
  <si>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</si>
  <si>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</si>
  <si>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</si>
  <si>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</si>
  <si>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</si>
  <si>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</si>
  <si>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</si>
  <si>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</si>
  <si>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</si>
  <si>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</si>
  <si>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</si>
  <si>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</si>
  <si>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</si>
  <si>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</si>
  <si>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</si>
  <si>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</si>
  <si>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</si>
  <si>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</si>
  <si>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</si>
  <si>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</si>
  <si>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</si>
  <si>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</si>
  <si>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</si>
  <si>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</si>
  <si>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</si>
  <si>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</si>
  <si>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</si>
  <si>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</si>
  <si>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</si>
  <si>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</si>
  <si>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</si>
  <si>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</si>
  <si>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</si>
  <si>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</si>
  <si>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</si>
  <si>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</si>
  <si>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</si>
  <si>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</si>
  <si>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</si>
  <si>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</si>
  <si>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</si>
  <si>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</si>
  <si>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</si>
  <si>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</si>
  <si>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</si>
  <si>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</si>
  <si>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</si>
  <si>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</si>
  <si>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</si>
  <si>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</si>
  <si>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</si>
  <si>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</si>
  <si>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</si>
  <si>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</si>
  <si>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</si>
  <si>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</si>
  <si>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</si>
  <si>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</si>
  <si>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</si>
  <si>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</si>
  <si>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</si>
  <si>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</si>
  <si>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</si>
  <si>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</si>
  <si>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</si>
  <si>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</si>
  <si>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</si>
  <si>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</si>
  <si>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</si>
  <si>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</si>
  <si>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</si>
  <si>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</si>
  <si>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</si>
  <si>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</si>
  <si>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</si>
  <si>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</si>
  <si>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</si>
  <si>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</si>
  <si>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</si>
  <si>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</si>
  <si>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</si>
  <si>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</si>
  <si>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</si>
  <si>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</si>
  <si>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</si>
  <si>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</si>
  <si>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</si>
  <si>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</si>
  <si>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</si>
  <si>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</si>
  <si>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</si>
  <si>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</si>
  <si>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</si>
  <si>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</si>
  <si>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</si>
  <si>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</si>
  <si>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</si>
  <si>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</si>
  <si>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</si>
  <si>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</si>
  <si>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</si>
  <si>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</si>
  <si>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</si>
  <si>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</si>
  <si>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</si>
  <si>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</si>
  <si>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</si>
  <si>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</si>
  <si>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</si>
  <si>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</si>
  <si>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</si>
  <si>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</si>
  <si>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</si>
  <si>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</si>
  <si>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</si>
  <si>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</si>
  <si>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</si>
  <si>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</si>
  <si>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</si>
  <si>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</si>
  <si>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</si>
  <si>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</si>
  <si>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</si>
  <si>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</si>
  <si>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</si>
  <si>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</si>
  <si>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</si>
  <si>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</si>
  <si>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</si>
  <si>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</si>
  <si>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</si>
  <si>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</si>
  <si>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</si>
  <si>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</si>
  <si>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</si>
  <si>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</si>
  <si>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</si>
  <si>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</si>
  <si>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</si>
  <si>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</si>
  <si>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</si>
  <si>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</si>
  <si>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</si>
  <si>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</si>
  <si>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</si>
  <si>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</si>
  <si>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</si>
  <si>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</si>
  <si>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</si>
  <si>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</si>
  <si>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</si>
  <si>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</si>
  <si>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</si>
  <si>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</si>
  <si>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</si>
  <si>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</si>
  <si>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</si>
  <si>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</si>
  <si>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</si>
  <si>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</si>
  <si>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</si>
  <si>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</si>
  <si>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</si>
  <si>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</si>
  <si>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</si>
  <si>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</si>
  <si>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</si>
  <si>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</si>
  <si>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</si>
  <si>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</si>
  <si>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</si>
  <si>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</si>
  <si>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</si>
  <si>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</si>
  <si>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</si>
  <si>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</si>
  <si>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</si>
  <si>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</si>
  <si>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</si>
  <si>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</si>
  <si>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</si>
  <si>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</si>
  <si>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</si>
  <si>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</si>
  <si>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</si>
  <si>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</si>
  <si>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</si>
  <si>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</si>
  <si>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</si>
  <si>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</si>
  <si>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</si>
  <si>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</si>
  <si>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</si>
  <si>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</si>
  <si>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</si>
  <si>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</si>
  <si>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</si>
  <si>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</si>
  <si>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</si>
  <si>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</si>
  <si>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</si>
  <si>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</si>
  <si>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</si>
  <si>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</si>
  <si>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</si>
  <si>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</si>
  <si>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</si>
  <si>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</si>
  <si>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</si>
  <si>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</si>
  <si>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</si>
  <si>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</si>
  <si>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</si>
  <si>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</si>
  <si>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</si>
  <si>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</si>
  <si>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</si>
  <si>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</si>
  <si>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</si>
  <si>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</si>
  <si>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</si>
  <si>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</si>
  <si>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</si>
  <si>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</si>
  <si>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</si>
  <si>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</si>
  <si>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</si>
  <si>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</si>
  <si>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</si>
  <si>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</si>
  <si>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</si>
  <si>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</si>
  <si>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</si>
  <si>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</si>
  <si>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</si>
  <si>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</si>
  <si>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</si>
  <si>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</si>
  <si>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</si>
  <si>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</si>
  <si>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</si>
  <si>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</si>
  <si>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</si>
  <si>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</si>
  <si>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</si>
  <si>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</si>
  <si>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</si>
  <si>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</si>
  <si>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</si>
  <si>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</si>
  <si>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</si>
  <si>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</si>
  <si>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</si>
  <si>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</si>
  <si>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</si>
  <si>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</si>
  <si>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</si>
  <si>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</si>
  <si>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</si>
  <si>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</si>
  <si>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</si>
  <si>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</si>
  <si>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</si>
  <si>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</si>
  <si>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</si>
  <si>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</si>
  <si>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</si>
  <si>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</si>
  <si>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</si>
  <si>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</si>
  <si>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</si>
  <si>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</si>
  <si>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</si>
  <si>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</si>
  <si>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</si>
  <si>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</si>
  <si>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</si>
  <si>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</si>
  <si>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</si>
  <si>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</si>
  <si>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</si>
  <si>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</si>
  <si>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</si>
  <si>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</si>
  <si>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</si>
  <si>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</si>
  <si>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</si>
  <si>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</si>
  <si>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</si>
  <si>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</si>
  <si>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</si>
  <si>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</si>
  <si>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</si>
  <si>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</si>
  <si>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</si>
  <si>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</si>
  <si>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</si>
  <si>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</si>
  <si>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</si>
  <si>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</si>
  <si>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</si>
  <si>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</si>
  <si>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</si>
  <si>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</si>
  <si>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</si>
  <si>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</si>
  <si>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</si>
  <si>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</si>
  <si>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</si>
  <si>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</si>
  <si>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</si>
  <si>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</si>
  <si>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</si>
  <si>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</si>
  <si>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</si>
  <si>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</si>
  <si>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</si>
  <si>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</si>
  <si>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</si>
  <si>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</si>
  <si>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</si>
  <si>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</si>
  <si>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</si>
  <si>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</si>
  <si>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</si>
  <si>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</si>
  <si>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</si>
  <si>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</si>
  <si>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</si>
  <si>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</si>
  <si>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</si>
  <si>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</si>
  <si>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</si>
  <si>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</si>
  <si>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</si>
  <si>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</si>
  <si>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</si>
  <si>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</si>
  <si>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</si>
  <si>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</si>
  <si>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</si>
  <si>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</si>
  <si>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</si>
  <si>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</si>
  <si>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</si>
  <si>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</si>
  <si>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</si>
  <si>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</si>
  <si>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</si>
  <si>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</si>
  <si>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</si>
  <si>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</si>
  <si>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</si>
  <si>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</si>
  <si>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</si>
  <si>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</si>
  <si>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</si>
  <si>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</si>
  <si>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</si>
  <si>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</si>
  <si>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</si>
  <si>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</si>
  <si>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</si>
  <si>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</si>
  <si>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</si>
  <si>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</si>
  <si>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</si>
  <si>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</si>
  <si>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</si>
  <si>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</si>
  <si>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</si>
  <si>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</si>
  <si>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</si>
  <si>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</si>
  <si>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</si>
  <si>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</si>
  <si>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</si>
  <si>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</si>
  <si>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</si>
  <si>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</si>
  <si>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</si>
  <si>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</si>
  <si>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</si>
  <si>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</si>
  <si>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</si>
  <si>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</si>
  <si>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</si>
  <si>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</si>
  <si>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</si>
  <si>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</si>
  <si>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</si>
  <si>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</si>
  <si>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</si>
  <si>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</si>
  <si>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</si>
  <si>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</si>
  <si>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</si>
  <si>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</si>
  <si>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</si>
  <si>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</si>
  <si>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</si>
  <si>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</si>
  <si>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</si>
  <si>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</si>
  <si>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</si>
  <si>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</si>
  <si>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</si>
  <si>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</si>
  <si>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</si>
  <si>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</si>
  <si>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</si>
  <si>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</si>
  <si>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</si>
  <si>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</si>
  <si>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</si>
  <si>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</si>
  <si>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</si>
  <si>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</si>
  <si>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</si>
  <si>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</si>
  <si>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</si>
  <si>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</si>
  <si>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</si>
  <si>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</si>
  <si>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</si>
  <si>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</si>
  <si>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</si>
  <si>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</si>
  <si>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</si>
  <si>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</si>
  <si>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</si>
  <si>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</si>
  <si>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</si>
  <si>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</si>
  <si>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</si>
  <si>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</si>
  <si>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</si>
  <si>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</si>
  <si>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</si>
  <si>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</si>
  <si>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</si>
  <si>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</si>
  <si>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</si>
  <si>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</si>
  <si>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</si>
  <si>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</si>
  <si>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</si>
  <si>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</si>
  <si>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</si>
  <si>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</si>
  <si>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</si>
  <si>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</si>
  <si>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</si>
  <si>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</si>
  <si>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</si>
  <si>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</si>
  <si>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</si>
  <si>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</si>
  <si>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</si>
  <si>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</si>
  <si>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</si>
  <si>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</si>
  <si>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</si>
  <si>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</si>
  <si>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</si>
  <si>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</si>
  <si>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</si>
  <si>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</si>
  <si>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</si>
  <si>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</si>
  <si>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</si>
  <si>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</si>
  <si>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</si>
  <si>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</si>
  <si>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</si>
  <si>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</si>
  <si>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</si>
  <si>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</si>
  <si>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</si>
  <si>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</si>
  <si>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</si>
  <si>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</si>
  <si>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</si>
  <si>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</si>
  <si>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</si>
  <si>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</si>
  <si>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</si>
  <si>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</si>
  <si>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</si>
  <si>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</si>
  <si>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</si>
  <si>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</si>
  <si>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</si>
  <si>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</si>
  <si>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</si>
  <si>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</si>
  <si>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</si>
  <si>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</si>
  <si>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</si>
  <si>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</si>
  <si>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</si>
  <si>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</si>
  <si>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</si>
  <si>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</si>
  <si>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</si>
  <si>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</si>
  <si>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</si>
  <si>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</si>
  <si>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</si>
  <si>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</si>
  <si>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</si>
  <si>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</si>
  <si>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</si>
  <si>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</si>
  <si>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</si>
  <si>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</si>
  <si>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</si>
  <si>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</si>
  <si>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</si>
  <si>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</si>
  <si>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</si>
  <si>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</si>
  <si>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</si>
  <si>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</si>
  <si>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</si>
  <si>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</si>
  <si>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</si>
  <si>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</si>
  <si>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</si>
  <si>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</si>
  <si>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</si>
  <si>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</si>
  <si>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</si>
  <si>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</si>
  <si>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</si>
  <si>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</si>
  <si>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</si>
  <si>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</si>
  <si>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</si>
  <si>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</si>
  <si>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</si>
  <si>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</si>
  <si>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</si>
  <si>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</si>
  <si>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</si>
  <si>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</si>
  <si>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</si>
  <si>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</si>
  <si>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</si>
  <si>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</si>
  <si>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</si>
  <si>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</si>
  <si>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</si>
  <si>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</si>
  <si>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</si>
  <si>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</si>
  <si>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</si>
  <si>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</si>
  <si>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</si>
  <si>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</si>
  <si>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</si>
  <si>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</si>
  <si>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</si>
  <si>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</si>
  <si>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</si>
  <si>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</si>
  <si>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</si>
  <si>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</si>
  <si>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</si>
  <si>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</si>
  <si>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</si>
  <si>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</si>
  <si>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</si>
  <si>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</si>
  <si>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</si>
  <si>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</si>
  <si>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</si>
  <si>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</si>
  <si>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</si>
  <si>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</si>
  <si>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</si>
  <si>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</si>
  <si>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</si>
  <si>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</si>
  <si>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</si>
  <si>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</si>
  <si>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</si>
  <si>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</si>
  <si>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</si>
  <si>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</si>
  <si>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</si>
  <si>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</si>
  <si>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</si>
  <si>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</si>
  <si>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</si>
  <si>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</si>
  <si>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</si>
  <si>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</si>
  <si>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</si>
  <si>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</si>
  <si>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</si>
  <si>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</si>
  <si>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</si>
  <si>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</si>
  <si>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</si>
  <si>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</si>
  <si>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</si>
  <si>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</si>
  <si>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</si>
  <si>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</si>
  <si>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</si>
  <si>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</si>
  <si>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</si>
  <si>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</si>
  <si>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</si>
  <si>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</si>
  <si>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</si>
  <si>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</si>
  <si>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</si>
  <si>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</si>
  <si>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</si>
  <si>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</si>
  <si>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</si>
  <si>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</si>
  <si>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</si>
  <si>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</si>
  <si>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</si>
  <si>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</si>
  <si>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</si>
  <si>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</si>
  <si>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</si>
  <si>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</si>
  <si>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</si>
  <si>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</si>
  <si>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</si>
  <si>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</si>
  <si>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</si>
  <si>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</si>
  <si>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</si>
  <si>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</si>
  <si>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</si>
  <si>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</si>
  <si>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</si>
  <si>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</si>
  <si>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</si>
  <si>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</si>
  <si>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</si>
  <si>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</si>
  <si>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</si>
  <si>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</si>
  <si>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</si>
  <si>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</si>
  <si>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</si>
  <si>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</si>
  <si>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</si>
  <si>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</si>
  <si>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</si>
  <si>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</si>
  <si>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</si>
  <si>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</si>
  <si>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</si>
  <si>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</si>
  <si>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</si>
  <si>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</si>
  <si>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</si>
  <si>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</si>
  <si>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</si>
  <si>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</si>
  <si>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</si>
  <si>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</si>
  <si>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</si>
  <si>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</si>
  <si>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</si>
  <si>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</si>
  <si>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</si>
  <si>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</si>
  <si>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</si>
  <si>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</si>
  <si>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</si>
  <si>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</si>
  <si>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</si>
  <si>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</si>
  <si>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</si>
  <si>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</si>
  <si>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</si>
  <si>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</si>
  <si>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</si>
  <si>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</si>
  <si>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</si>
  <si>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</si>
  <si>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</si>
  <si>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</si>
  <si>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</si>
  <si>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</si>
  <si>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</si>
  <si>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</si>
  <si>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</si>
  <si>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</si>
  <si>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</si>
  <si>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</si>
  <si>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</si>
  <si>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</si>
  <si>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</si>
  <si>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</si>
  <si>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</si>
  <si>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</si>
  <si>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</si>
  <si>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</si>
  <si>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</si>
  <si>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</si>
  <si>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</si>
  <si>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</si>
  <si>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</si>
  <si>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</si>
  <si>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</si>
  <si>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</si>
  <si>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</si>
  <si>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</si>
  <si>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</si>
  <si>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</si>
  <si>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</si>
  <si>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</si>
  <si>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</si>
  <si>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</si>
  <si>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</si>
  <si>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</si>
  <si>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</si>
  <si>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</si>
  <si>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</si>
  <si>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</si>
  <si>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</si>
  <si>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</si>
  <si>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</si>
  <si>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</si>
  <si>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</si>
  <si>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</si>
  <si>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</si>
  <si>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</si>
  <si>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</si>
  <si>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</si>
  <si>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</si>
  <si>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</si>
  <si>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</si>
  <si>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</si>
  <si>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</si>
  <si>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</si>
  <si>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</si>
  <si>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</si>
  <si>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</si>
  <si>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</si>
  <si>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</si>
  <si>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</si>
  <si>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</si>
  <si>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</si>
  <si>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</si>
  <si>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</si>
  <si>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</si>
  <si>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</si>
  <si>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</si>
  <si>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</si>
  <si>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</si>
  <si>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</si>
  <si>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</si>
  <si>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</si>
  <si>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</si>
  <si>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</si>
  <si>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</si>
  <si>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</si>
  <si>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</si>
  <si>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</si>
  <si>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</si>
  <si>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</si>
  <si>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</si>
  <si>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</si>
  <si>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</si>
  <si>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</si>
  <si>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</si>
  <si>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</si>
  <si>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</si>
  <si>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</si>
  <si>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</si>
  <si>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</si>
  <si>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</si>
  <si>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</si>
  <si>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</si>
  <si>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</si>
  <si>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</si>
  <si>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</si>
  <si>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</si>
  <si>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</si>
  <si>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</si>
  <si>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</si>
  <si>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</si>
  <si>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</si>
  <si>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</si>
  <si>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</si>
  <si>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</si>
  <si>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</si>
  <si>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</si>
  <si>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</si>
  <si>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</si>
  <si>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</si>
  <si>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</si>
  <si>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</si>
  <si>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</si>
  <si>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</si>
  <si>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</si>
  <si>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</si>
  <si>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</si>
  <si>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</si>
  <si>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</si>
  <si>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</si>
  <si>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</si>
  <si>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</si>
  <si>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</si>
  <si>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</si>
  <si>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</si>
  <si>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</si>
  <si>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</si>
  <si>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</si>
  <si>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</si>
  <si>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</si>
  <si>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</si>
  <si>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</si>
  <si>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</si>
  <si>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</si>
  <si>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</si>
  <si>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</si>
  <si>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</si>
  <si>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</si>
  <si>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</si>
  <si>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</si>
  <si>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</si>
  <si>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</si>
  <si>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</si>
  <si>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</si>
  <si>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</si>
  <si>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</si>
  <si>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</si>
  <si>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</si>
  <si>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</si>
  <si>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</si>
  <si>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</si>
  <si>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</si>
  <si>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</si>
  <si>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</si>
  <si>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</si>
  <si>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</si>
  <si>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</si>
  <si>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</si>
  <si>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</si>
  <si>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</si>
  <si>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</si>
  <si>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</si>
  <si>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</si>
  <si>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</si>
  <si>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</si>
  <si>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</si>
  <si>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</si>
  <si>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</si>
  <si>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</si>
  <si>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</si>
  <si>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</si>
  <si>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</si>
  <si>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</si>
  <si>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</si>
  <si>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</si>
  <si>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</si>
  <si>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</si>
  <si>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</si>
  <si>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</si>
  <si>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</si>
  <si>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</si>
  <si>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</si>
  <si>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</si>
  <si>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</si>
  <si>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</si>
  <si>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</si>
  <si>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</si>
  <si>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</si>
  <si>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</si>
  <si>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</si>
  <si>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</si>
  <si>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</si>
  <si>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</si>
  <si>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</si>
  <si>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</si>
  <si>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</si>
  <si>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</si>
  <si>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</si>
  <si>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</si>
  <si>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</si>
  <si>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</si>
  <si>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</si>
  <si>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</si>
  <si>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</si>
  <si>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</si>
  <si>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</si>
  <si>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</si>
  <si>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</si>
  <si>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</si>
  <si>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</si>
  <si>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</si>
  <si>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</si>
  <si>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</si>
  <si>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</si>
  <si>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</si>
  <si>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</si>
  <si>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</si>
  <si>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</si>
  <si>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</si>
  <si>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</si>
  <si>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</si>
  <si>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</si>
  <si>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</si>
  <si>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</si>
  <si>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</si>
  <si>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</si>
  <si>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</si>
  <si>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</si>
  <si>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</si>
  <si>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</si>
  <si>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</si>
  <si>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</si>
  <si>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</si>
  <si>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</si>
  <si>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</si>
  <si>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</si>
  <si>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</si>
  <si>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</si>
  <si>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</si>
  <si>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</si>
  <si>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</si>
  <si>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</si>
  <si>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</si>
  <si>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</si>
  <si>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</si>
  <si>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</si>
  <si>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</si>
  <si>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</si>
  <si>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</si>
  <si>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</si>
  <si>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</si>
  <si>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</si>
  <si>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</si>
  <si>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</si>
  <si>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</si>
  <si>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</si>
  <si>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</si>
  <si>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</si>
  <si>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</si>
  <si>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</si>
  <si>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</si>
  <si>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</si>
  <si>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</si>
  <si>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</si>
  <si>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</si>
  <si>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</si>
  <si>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</si>
  <si>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</si>
  <si>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</si>
  <si>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</si>
  <si>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</si>
  <si>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</si>
  <si>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</si>
  <si>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</si>
  <si>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</si>
  <si>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</si>
  <si>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</si>
  <si>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</si>
  <si>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</si>
  <si>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</si>
  <si>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</si>
  <si>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</si>
  <si>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</si>
  <si>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</si>
  <si>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</si>
  <si>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</si>
  <si>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</si>
  <si>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</si>
  <si>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</si>
  <si>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</si>
  <si>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</si>
  <si>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</si>
  <si>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</si>
  <si>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</si>
  <si>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</si>
  <si>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</si>
  <si>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</si>
  <si>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</si>
  <si>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</si>
  <si>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</si>
  <si>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</si>
  <si>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</si>
  <si>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</si>
  <si>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</si>
  <si>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</si>
  <si>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</si>
  <si>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</si>
  <si>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</si>
  <si>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</si>
  <si>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</si>
  <si>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</si>
  <si>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</si>
  <si>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</si>
  <si>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</si>
  <si>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</si>
  <si>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</si>
  <si>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</si>
  <si>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</si>
  <si>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</si>
  <si>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</si>
  <si>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</si>
  <si>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</si>
  <si>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</si>
  <si>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</si>
  <si>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</si>
  <si>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</si>
  <si>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</si>
  <si>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</si>
  <si>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</si>
  <si>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</si>
  <si>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</si>
  <si>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</si>
  <si>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</si>
  <si>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</si>
  <si>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</si>
  <si>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</si>
  <si>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</si>
  <si>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</si>
  <si>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</si>
  <si>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</si>
  <si>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</si>
  <si>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</si>
  <si>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</si>
  <si>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</si>
  <si>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</si>
  <si>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</si>
  <si>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</si>
  <si>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</si>
  <si>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</si>
  <si>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</si>
  <si>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</si>
  <si>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</si>
  <si>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</si>
  <si>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</si>
  <si>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</si>
  <si>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</si>
  <si>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</si>
  <si>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</si>
  <si>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</si>
  <si>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</si>
  <si>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</si>
  <si>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</si>
  <si>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</si>
  <si>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</si>
  <si>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</si>
  <si>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</si>
  <si>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</si>
  <si>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</si>
  <si>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</si>
  <si>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</si>
  <si>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</si>
  <si>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</si>
  <si>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</si>
  <si>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</si>
  <si>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</si>
  <si>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</si>
  <si>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</si>
  <si>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</si>
  <si>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</si>
  <si>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</si>
  <si>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</si>
  <si>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</si>
  <si>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</si>
  <si>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</si>
  <si>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</si>
  <si>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</si>
  <si>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</si>
  <si>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</si>
  <si>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</si>
  <si>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</si>
  <si>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</si>
  <si>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</si>
  <si>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</si>
  <si>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</si>
  <si>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</si>
  <si>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</si>
  <si>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</si>
  <si>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</si>
  <si>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</si>
  <si>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</si>
  <si>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</si>
  <si>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</si>
  <si>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</si>
  <si>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</si>
  <si>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</si>
  <si>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</si>
  <si>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</si>
  <si>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</si>
  <si>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</si>
  <si>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</si>
  <si>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</si>
  <si>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</si>
  <si>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</si>
  <si>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</si>
  <si>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</si>
  <si>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</si>
  <si>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</si>
  <si>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</si>
  <si>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</si>
  <si>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</si>
  <si>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</si>
  <si>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</si>
  <si>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</si>
  <si>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</si>
  <si>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</si>
  <si>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</si>
  <si>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</si>
  <si>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</si>
  <si>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</si>
  <si>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</si>
  <si>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</si>
  <si>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</si>
  <si>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</si>
  <si>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</si>
  <si>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</si>
  <si>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</si>
  <si>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</si>
  <si>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</si>
  <si>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</si>
  <si>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</si>
  <si>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</si>
  <si>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</si>
  <si>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</si>
  <si>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</si>
  <si>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</si>
  <si>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</si>
  <si>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</si>
  <si>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</si>
  <si>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</si>
  <si>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</si>
  <si>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</si>
  <si>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</si>
  <si>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</si>
  <si>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</si>
  <si>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</si>
  <si>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</si>
  <si>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</si>
  <si>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</si>
  <si>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</si>
  <si>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</si>
  <si>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</si>
  <si>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</si>
  <si>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</si>
  <si>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</si>
  <si>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</si>
  <si>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</si>
  <si>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</si>
  <si>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</si>
  <si>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</si>
  <si>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</si>
  <si>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</si>
  <si>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</si>
  <si>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</si>
  <si>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</si>
  <si>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</si>
  <si>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</si>
  <si>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</si>
  <si>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</si>
  <si>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</si>
  <si>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</si>
  <si>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</si>
  <si>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</si>
  <si>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</si>
  <si>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</si>
  <si>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</si>
  <si>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</si>
  <si>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</si>
  <si>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</si>
  <si>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</si>
  <si>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</si>
  <si>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</si>
  <si>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</si>
  <si>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</si>
  <si>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</si>
  <si>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</si>
  <si>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</si>
  <si>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</si>
  <si>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</si>
  <si>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</si>
  <si>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</si>
  <si>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</si>
  <si>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</si>
  <si>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</si>
  <si>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</si>
  <si>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</si>
  <si>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</si>
  <si>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</si>
  <si>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</si>
  <si>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</si>
  <si>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</si>
  <si>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</si>
  <si>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</si>
  <si>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</si>
  <si>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</si>
  <si>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</si>
  <si>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</si>
  <si>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</si>
  <si>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</si>
  <si>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</si>
  <si>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</si>
  <si>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</si>
  <si>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</si>
  <si>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</si>
  <si>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</si>
  <si>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</si>
  <si>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</si>
  <si>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</si>
  <si>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</si>
  <si>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</si>
  <si>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</si>
  <si>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</si>
  <si>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</si>
  <si>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</si>
  <si>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</si>
  <si>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</si>
  <si>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</si>
  <si>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</si>
  <si>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</si>
  <si>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</si>
  <si>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</si>
  <si>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</si>
  <si>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</si>
  <si>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</si>
  <si>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</si>
  <si>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</si>
  <si>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</si>
  <si>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</si>
  <si>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</si>
  <si>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</si>
  <si>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</si>
  <si>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</si>
  <si>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</si>
  <si>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</si>
  <si>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</si>
  <si>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</si>
  <si>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</si>
  <si>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</si>
  <si>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</si>
  <si>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</si>
  <si>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</si>
  <si>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</si>
  <si>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</si>
  <si>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</si>
  <si>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</si>
  <si>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</si>
  <si>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</si>
  <si>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</si>
  <si>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</si>
  <si>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</si>
  <si>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</si>
  <si>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</si>
  <si>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</si>
  <si>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</si>
  <si>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</si>
  <si>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</si>
  <si>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</si>
  <si>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</si>
  <si>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</si>
  <si>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</si>
  <si>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</si>
  <si>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</si>
  <si>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</si>
  <si>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</si>
  <si>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</si>
  <si>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</si>
  <si>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</si>
  <si>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</si>
  <si>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</si>
  <si>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</si>
  <si>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</si>
  <si>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</si>
  <si>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</si>
  <si>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</si>
  <si>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</si>
  <si>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</si>
  <si>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</si>
  <si>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</si>
  <si>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</si>
  <si>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</si>
  <si>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</si>
  <si>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</si>
  <si>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</si>
  <si>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</si>
  <si>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</si>
  <si>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</si>
  <si>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</si>
  <si>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</si>
  <si>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</si>
  <si>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</si>
  <si>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</si>
  <si>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</si>
  <si>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</si>
  <si>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</si>
  <si>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</si>
  <si>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</si>
  <si>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</si>
  <si>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</si>
  <si>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</si>
  <si>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</si>
  <si>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</si>
  <si>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</si>
  <si>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</si>
  <si>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</si>
  <si>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</si>
  <si>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</si>
  <si>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</si>
  <si>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</si>
  <si>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</si>
  <si>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</si>
  <si>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</si>
  <si>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</si>
  <si>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</si>
  <si>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</si>
  <si>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</si>
  <si>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</si>
  <si>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</si>
  <si>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</si>
  <si>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</si>
  <si>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</si>
  <si>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</si>
  <si>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</si>
  <si>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</si>
  <si>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</si>
  <si>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</si>
  <si>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</si>
  <si>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</si>
  <si>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</si>
  <si>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</si>
  <si>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</si>
  <si>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</si>
  <si>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</si>
  <si>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</si>
  <si>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</si>
  <si>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</si>
  <si>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</si>
  <si>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</si>
  <si>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</si>
  <si>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</si>
  <si>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</si>
  <si>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</si>
  <si>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</si>
  <si>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</si>
  <si>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</si>
  <si>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</si>
  <si>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</si>
  <si>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</si>
  <si>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</si>
  <si>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</si>
  <si>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</si>
  <si>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</si>
  <si>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</si>
  <si>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</si>
  <si>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</si>
  <si>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</si>
  <si>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</si>
  <si>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</si>
  <si>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</si>
  <si>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</si>
  <si>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</si>
  <si>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</si>
  <si>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</si>
  <si>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</si>
  <si>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</si>
  <si>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</si>
  <si>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</si>
  <si>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</si>
  <si>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</si>
  <si>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</si>
  <si>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</si>
  <si>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</si>
  <si>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</si>
  <si>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</si>
  <si>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</si>
  <si>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</si>
  <si>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</si>
  <si>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</si>
  <si>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</si>
  <si>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</si>
  <si>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</si>
  <si>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</si>
  <si>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</si>
  <si>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</si>
  <si>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</si>
  <si>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</si>
  <si>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</si>
  <si>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</si>
  <si>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</si>
  <si>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</si>
  <si>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</si>
  <si>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</si>
  <si>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</si>
  <si>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</si>
  <si>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</si>
  <si>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</si>
  <si>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</si>
  <si>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</si>
  <si>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</si>
  <si>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</si>
  <si>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</si>
  <si>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</si>
  <si>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</si>
  <si>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</si>
  <si>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</si>
  <si>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</si>
  <si>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</si>
  <si>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</si>
  <si>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</si>
  <si>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</si>
  <si>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</si>
  <si>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</si>
  <si>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</si>
  <si>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</si>
  <si>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</si>
  <si>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</si>
  <si>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</si>
  <si>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</si>
  <si>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</si>
  <si>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</si>
  <si>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</si>
  <si>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</si>
  <si>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</si>
  <si>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</si>
  <si>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</si>
  <si>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</si>
  <si>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</si>
  <si>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</si>
  <si>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</si>
  <si>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</si>
  <si>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</si>
  <si>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</si>
  <si>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</si>
  <si>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</si>
  <si>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</si>
  <si>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</si>
  <si>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</si>
  <si>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</si>
  <si>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</si>
  <si>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</si>
  <si>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</si>
  <si>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</si>
  <si>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</si>
  <si>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</si>
  <si>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</si>
  <si>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</si>
  <si>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</si>
  <si>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</si>
  <si>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</si>
  <si>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</si>
  <si>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</si>
  <si>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</si>
  <si>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</si>
  <si>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</si>
  <si>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</si>
  <si>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</si>
  <si>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</si>
  <si>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</si>
  <si>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</si>
  <si>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</si>
  <si>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</si>
  <si>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</si>
  <si>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</si>
  <si>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</si>
  <si>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</si>
  <si>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</si>
  <si>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</si>
  <si>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</si>
  <si>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</si>
  <si>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</si>
  <si>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</si>
  <si>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</si>
  <si>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</si>
  <si>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</si>
  <si>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</si>
  <si>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</si>
  <si>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</si>
  <si>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</si>
  <si>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</si>
  <si>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</si>
  <si>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</si>
  <si>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</si>
  <si>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</si>
  <si>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</si>
  <si>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</si>
  <si>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</si>
  <si>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</si>
  <si>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</si>
  <si>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</si>
  <si>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</si>
  <si>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</si>
  <si>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</si>
  <si>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</si>
  <si>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</si>
  <si>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</si>
  <si>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</si>
  <si>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</si>
  <si>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</si>
  <si>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</si>
  <si>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</si>
  <si>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</si>
  <si>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</si>
  <si>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</si>
  <si>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</si>
  <si>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</si>
  <si>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</si>
  <si>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</si>
  <si>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</si>
  <si>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</si>
  <si>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</si>
  <si>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</si>
  <si>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</si>
  <si>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</si>
  <si>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</si>
  <si>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</si>
  <si>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</si>
  <si>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</si>
  <si>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</si>
  <si>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</si>
  <si>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</si>
  <si>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</si>
  <si>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</si>
  <si>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</si>
  <si>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</si>
  <si>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</si>
  <si>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</si>
  <si>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</si>
  <si>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</si>
  <si>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</si>
  <si>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</si>
  <si>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</si>
  <si>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</si>
  <si>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</si>
  <si>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</si>
  <si>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</si>
  <si>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</si>
  <si>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</si>
  <si>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</si>
  <si>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</si>
  <si>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</si>
  <si>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</si>
  <si>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</si>
  <si>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</si>
  <si>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</si>
  <si>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</si>
  <si>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</si>
  <si>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</si>
  <si>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</si>
  <si>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</si>
  <si>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</si>
  <si>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</si>
  <si>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</si>
  <si>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</si>
  <si>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</si>
  <si>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</si>
  <si>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</si>
  <si>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</si>
  <si>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</si>
  <si>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</si>
  <si>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</si>
  <si>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</si>
  <si>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</si>
  <si>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</si>
  <si>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</si>
  <si>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</si>
  <si>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</si>
  <si>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</si>
  <si>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</si>
  <si>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</si>
  <si>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</si>
  <si>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</si>
  <si>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</si>
  <si>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</si>
  <si>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</si>
  <si>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</si>
  <si>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</si>
  <si>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</si>
  <si>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</si>
  <si>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</si>
  <si>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</si>
  <si>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</si>
  <si>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</si>
  <si>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</si>
  <si>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</si>
  <si>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</si>
  <si>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</si>
  <si>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</si>
  <si>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</si>
  <si>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</si>
  <si>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</si>
  <si>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</si>
  <si>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</si>
  <si>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</si>
  <si>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</si>
  <si>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</si>
  <si>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</si>
  <si>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</si>
  <si>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</si>
  <si>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</si>
  <si>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</si>
  <si>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</si>
  <si>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</si>
  <si>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</si>
  <si>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</si>
  <si>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</si>
  <si>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</si>
  <si>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</si>
  <si>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</si>
  <si>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</si>
  <si>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</si>
  <si>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</si>
  <si>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</si>
  <si>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</si>
  <si>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</si>
  <si>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</si>
  <si>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</si>
  <si>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</si>
  <si>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</si>
  <si>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</si>
  <si>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</si>
  <si>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</si>
  <si>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</si>
  <si>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</si>
  <si>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</si>
  <si>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</si>
  <si>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</si>
  <si>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</si>
  <si>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</si>
  <si>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</si>
  <si>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</si>
  <si>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</si>
  <si>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</si>
  <si>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</si>
  <si>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</si>
  <si>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</si>
  <si>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</si>
  <si>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</si>
  <si>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</si>
  <si>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</si>
  <si>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</si>
  <si>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</si>
  <si>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</si>
  <si>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</si>
  <si>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</si>
  <si>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</si>
  <si>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</si>
  <si>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</si>
  <si>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</si>
  <si>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</si>
  <si>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</si>
  <si>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</si>
  <si>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</si>
  <si>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</si>
  <si>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</si>
  <si>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</si>
  <si>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</si>
  <si>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</si>
  <si>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</si>
  <si>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</si>
  <si>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</si>
  <si>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</si>
  <si>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</si>
  <si>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</si>
  <si>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</si>
  <si>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</si>
  <si>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</si>
  <si>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</si>
  <si>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</si>
  <si>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</si>
  <si>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</si>
  <si>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</si>
  <si>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</si>
  <si>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</si>
  <si>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</si>
  <si>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</si>
  <si>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</si>
  <si>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</si>
  <si>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</si>
  <si>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</si>
  <si>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</si>
  <si>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</si>
  <si>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</si>
  <si>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</si>
  <si>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</si>
  <si>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</si>
  <si>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</si>
  <si>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</si>
  <si>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</si>
  <si>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</si>
  <si>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</si>
  <si>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</si>
  <si>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</si>
  <si>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</si>
  <si>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</si>
  <si>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</si>
  <si>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</si>
  <si>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</si>
  <si>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</si>
  <si>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</si>
  <si>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</si>
  <si>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</si>
  <si>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</si>
  <si>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</si>
  <si>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</si>
  <si>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</si>
  <si>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</si>
  <si>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</si>
  <si>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</si>
  <si>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</si>
  <si>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</si>
  <si>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</si>
  <si>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</si>
  <si>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</si>
  <si>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</si>
  <si>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</si>
  <si>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</si>
  <si>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</si>
  <si>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</si>
  <si>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</si>
  <si>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</si>
  <si>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</si>
  <si>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</si>
  <si>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</si>
  <si>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</si>
  <si>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</si>
  <si>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</si>
  <si>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</si>
  <si>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</si>
  <si>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</si>
  <si>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</si>
  <si>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</si>
  <si>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</si>
  <si>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</si>
  <si>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</si>
  <si>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</si>
  <si>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</si>
  <si>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</si>
  <si>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</si>
  <si>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</si>
  <si>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</si>
  <si>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</si>
  <si>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</si>
  <si>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</si>
  <si>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</si>
  <si>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</si>
  <si>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</si>
  <si>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</si>
  <si>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</si>
  <si>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</si>
  <si>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</si>
  <si>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</si>
  <si>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</si>
  <si>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</si>
  <si>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</si>
  <si>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</si>
  <si>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</si>
  <si>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</si>
  <si>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</si>
  <si>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</si>
  <si>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</si>
  <si>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</si>
  <si>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</si>
  <si>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</si>
  <si>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</si>
  <si>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</si>
  <si>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</si>
  <si>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</si>
  <si>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</si>
  <si>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</si>
  <si>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</si>
  <si>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</si>
  <si>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</si>
  <si>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</si>
  <si>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</si>
  <si>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</si>
  <si>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</si>
  <si>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</si>
  <si>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</si>
  <si>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</si>
  <si>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</si>
  <si>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</si>
  <si>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</si>
  <si>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</si>
  <si>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</si>
  <si>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</si>
  <si>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</si>
  <si>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</si>
  <si>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</si>
  <si>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</si>
  <si>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</si>
  <si>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</si>
  <si>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</si>
  <si>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</si>
  <si>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</si>
  <si>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</si>
  <si>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</si>
  <si>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</si>
  <si>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</si>
  <si>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</si>
  <si>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</si>
  <si>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</si>
  <si>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</si>
  <si>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</si>
  <si>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</si>
  <si>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</si>
  <si>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</si>
  <si>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</si>
  <si>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</si>
  <si>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</si>
  <si>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</si>
  <si>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</si>
  <si>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</si>
  <si>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</si>
  <si>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</si>
  <si>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</si>
  <si>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</si>
  <si>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</si>
  <si>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</si>
  <si>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</si>
  <si>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</si>
  <si>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</si>
  <si>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</si>
  <si>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</si>
  <si>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</si>
  <si>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</si>
  <si>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</si>
  <si>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</si>
  <si>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</si>
  <si>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</si>
  <si>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</si>
  <si>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</si>
  <si>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</si>
  <si>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</si>
  <si>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</si>
  <si>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</si>
  <si>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</si>
  <si>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</si>
  <si>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</si>
  <si>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</si>
  <si>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</si>
  <si>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</si>
  <si>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</si>
  <si>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</si>
  <si>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</si>
  <si>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</si>
  <si>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</si>
  <si>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</si>
  <si>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</si>
  <si>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</si>
  <si>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</si>
  <si>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</si>
  <si>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</si>
  <si>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</si>
  <si>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</si>
  <si>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</si>
  <si>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</si>
  <si>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</si>
  <si>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</si>
  <si>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</si>
  <si>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</si>
  <si>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</si>
  <si>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</si>
  <si>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</si>
  <si>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</si>
  <si>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</si>
  <si>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</si>
  <si>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</si>
  <si>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</si>
  <si>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</si>
  <si>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</si>
  <si>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</si>
  <si>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</si>
  <si>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</si>
  <si>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</si>
  <si>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</si>
  <si>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</si>
  <si>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</si>
  <si>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</si>
  <si>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</si>
  <si>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</si>
  <si>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</si>
  <si>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</si>
  <si>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</si>
  <si>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</si>
  <si>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</si>
  <si>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</si>
  <si>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</si>
  <si>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</si>
  <si>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</si>
  <si>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</si>
  <si>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</si>
  <si>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</si>
  <si>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</si>
  <si>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</si>
  <si>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</si>
  <si>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</si>
  <si>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</si>
  <si>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</si>
  <si>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</si>
  <si>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</si>
  <si>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</si>
  <si>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</si>
  <si>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</si>
  <si>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</si>
  <si>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</si>
  <si>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</si>
  <si>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</si>
  <si>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</si>
  <si>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</si>
  <si>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</si>
  <si>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</si>
  <si>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</si>
  <si>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</si>
  <si>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</si>
  <si>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</si>
  <si>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</si>
  <si>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</si>
  <si>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</si>
  <si>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</si>
  <si>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</si>
  <si>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</si>
  <si>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</si>
  <si>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</si>
  <si>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</si>
  <si>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</si>
  <si>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</si>
  <si>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</si>
  <si>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</si>
  <si>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</si>
  <si>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</si>
  <si>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</si>
  <si>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</si>
  <si>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</si>
  <si>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</si>
  <si>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</si>
  <si>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</si>
  <si>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</si>
  <si>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</si>
  <si>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</si>
  <si>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</si>
  <si>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</si>
  <si>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</si>
  <si>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</si>
  <si>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</si>
  <si>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</si>
  <si>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</si>
  <si>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</si>
  <si>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</si>
  <si>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</si>
  <si>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</si>
  <si>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</si>
  <si>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</si>
  <si>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</si>
  <si>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</si>
  <si>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</si>
  <si>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</si>
  <si>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</si>
  <si>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</si>
  <si>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</si>
  <si>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</si>
  <si>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</si>
  <si>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</si>
  <si>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</si>
  <si>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</si>
  <si>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</si>
  <si>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</si>
  <si>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</si>
  <si>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</si>
  <si>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</si>
  <si>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</si>
  <si>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</si>
  <si>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</si>
  <si>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</si>
  <si>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</si>
  <si>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</si>
  <si>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</si>
  <si>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</si>
  <si>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</si>
  <si>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</si>
  <si>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</si>
  <si>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</si>
  <si>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</si>
  <si>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</si>
  <si>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</si>
  <si>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</si>
  <si>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</si>
  <si>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</si>
  <si>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</si>
  <si>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</si>
  <si>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</si>
  <si>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</si>
  <si>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</si>
  <si>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</si>
  <si>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</si>
  <si>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</si>
  <si>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</si>
  <si>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</si>
  <si>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</si>
  <si>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</si>
  <si>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</si>
  <si>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</si>
  <si>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</si>
  <si>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</si>
  <si>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</si>
  <si>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</si>
  <si>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</si>
  <si>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</si>
  <si>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</si>
  <si>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</si>
  <si>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</si>
  <si>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</si>
  <si>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</si>
  <si>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</si>
  <si>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</si>
  <si>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</si>
  <si>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</si>
  <si>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</si>
  <si>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</si>
  <si>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</si>
  <si>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</si>
  <si>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</si>
  <si>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</si>
  <si>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</si>
  <si>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</si>
  <si>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</si>
  <si>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</si>
  <si>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</si>
  <si>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</si>
  <si>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</si>
  <si>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</si>
  <si>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</si>
  <si>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</si>
  <si>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</si>
  <si>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</si>
  <si>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</si>
  <si>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</si>
  <si>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</si>
  <si>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</si>
  <si>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</si>
  <si>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</si>
  <si>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</si>
  <si>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</si>
  <si>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</si>
  <si>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</si>
  <si>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</si>
  <si>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</si>
  <si>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</si>
  <si>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</si>
  <si>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</si>
  <si>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</si>
  <si>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</si>
  <si>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</si>
  <si>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</si>
  <si>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</si>
  <si>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</si>
  <si>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</si>
  <si>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</si>
  <si>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</si>
  <si>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</si>
  <si>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</si>
  <si>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</si>
  <si>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</si>
  <si>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</si>
  <si>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</si>
  <si>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</si>
  <si>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</si>
  <si>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</si>
  <si>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</si>
  <si>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</si>
  <si>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</si>
  <si>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</si>
  <si>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</si>
  <si>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</si>
  <si>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</si>
  <si>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</si>
  <si>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</si>
  <si>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</si>
  <si>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</si>
  <si>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</si>
  <si>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</si>
  <si>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</si>
  <si>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</si>
  <si>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</si>
  <si>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</si>
  <si>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</si>
  <si>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</si>
  <si>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</si>
  <si>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</si>
  <si>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</si>
  <si>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</si>
  <si>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</si>
  <si>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</si>
  <si>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</si>
  <si>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</si>
  <si>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</si>
  <si>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</si>
  <si>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</si>
  <si>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</si>
  <si>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</si>
  <si>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</si>
  <si>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</si>
  <si>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</si>
  <si>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</si>
  <si>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</si>
  <si>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</si>
  <si>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</si>
  <si>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</si>
  <si>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</si>
  <si>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</si>
  <si>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</si>
  <si>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</si>
  <si>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</si>
  <si>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</si>
  <si>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</si>
  <si>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</si>
  <si>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</si>
  <si>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</si>
  <si>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</si>
  <si>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</si>
  <si>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</si>
  <si>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</si>
  <si>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</si>
  <si>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</si>
  <si>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</si>
  <si>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</si>
  <si>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</si>
  <si>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</si>
  <si>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</si>
  <si>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</si>
  <si>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</si>
  <si>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</si>
  <si>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</si>
  <si>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</si>
  <si>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</si>
  <si>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</si>
  <si>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</si>
  <si>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</si>
  <si>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</si>
  <si>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</si>
  <si>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</si>
  <si>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</si>
  <si>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</si>
  <si>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</si>
  <si>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</si>
  <si>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</si>
  <si>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</si>
  <si>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</si>
  <si>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</si>
  <si>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</si>
  <si>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</si>
  <si>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</si>
  <si>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</si>
  <si>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</si>
  <si>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</si>
  <si>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</si>
  <si>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</si>
  <si>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</si>
  <si>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</si>
  <si>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</si>
  <si>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</si>
  <si>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</si>
  <si>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</si>
  <si>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</si>
  <si>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</si>
  <si>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</si>
  <si>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</si>
  <si>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</si>
  <si>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</si>
  <si>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</si>
  <si>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</si>
  <si>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</si>
  <si>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</si>
  <si>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</si>
  <si>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</si>
  <si>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</si>
  <si>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</si>
  <si>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</si>
  <si>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</si>
  <si>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</si>
  <si>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</si>
  <si>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</si>
  <si>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</si>
  <si>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</si>
  <si>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</si>
  <si>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</si>
  <si>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</si>
  <si>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</si>
  <si>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</si>
  <si>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</si>
  <si>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</si>
  <si>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</si>
  <si>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</si>
  <si>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</si>
  <si>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</si>
  <si>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</si>
  <si>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</si>
  <si>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</si>
  <si>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</si>
  <si>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</si>
  <si>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</si>
  <si>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</si>
  <si>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</si>
  <si>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</si>
  <si>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</si>
  <si>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</si>
  <si>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</si>
  <si>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</si>
  <si>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</si>
  <si>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</si>
  <si>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</si>
  <si>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</si>
  <si>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</si>
  <si>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</si>
  <si>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</si>
  <si>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</si>
  <si>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</si>
  <si>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</si>
  <si>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</si>
  <si>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</si>
  <si>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</si>
  <si>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</si>
  <si>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</si>
  <si>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</si>
  <si>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</si>
  <si>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</si>
  <si>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</si>
  <si>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</si>
  <si>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</si>
  <si>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</si>
  <si>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</si>
  <si>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</si>
  <si>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</si>
  <si>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</si>
  <si>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</si>
  <si>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</si>
  <si>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</si>
  <si>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</si>
  <si>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</si>
  <si>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</si>
  <si>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</si>
  <si>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</si>
  <si>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</si>
  <si>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</si>
  <si>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</si>
  <si>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</si>
  <si>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</si>
  <si>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</si>
  <si>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</si>
  <si>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</si>
  <si>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</si>
  <si>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</si>
  <si>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</si>
  <si>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</si>
  <si>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</si>
  <si>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</si>
  <si>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</si>
  <si>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</si>
  <si>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</si>
  <si>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</si>
  <si>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</si>
  <si>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</si>
  <si>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</si>
  <si>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</si>
  <si>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</si>
  <si>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</si>
  <si>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</si>
  <si>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</si>
  <si>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</si>
  <si>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</si>
  <si>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</si>
  <si>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</si>
  <si>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</si>
  <si>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</si>
  <si>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</si>
  <si>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</si>
  <si>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</si>
  <si>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</si>
  <si>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</si>
  <si>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</si>
  <si>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</si>
  <si>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</si>
  <si>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</si>
  <si>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</si>
  <si>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</si>
  <si>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</si>
  <si>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</si>
  <si>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</si>
  <si>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</si>
  <si>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</si>
  <si>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</si>
  <si>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</si>
  <si>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</si>
  <si>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</si>
  <si>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</si>
  <si>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</si>
  <si>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</si>
  <si>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</si>
  <si>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</si>
  <si>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</si>
  <si>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</si>
  <si>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</si>
  <si>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</si>
  <si>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</si>
  <si>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</si>
  <si>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</si>
  <si>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</si>
  <si>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</si>
  <si>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</si>
  <si>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</si>
  <si>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</si>
  <si>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</si>
  <si>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</si>
  <si>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</si>
  <si>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</si>
  <si>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</si>
  <si>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</si>
  <si>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</si>
  <si>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</si>
  <si>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</si>
  <si>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</si>
  <si>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</si>
  <si>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</si>
  <si>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</si>
  <si>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</si>
  <si>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</si>
  <si>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</si>
  <si>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</si>
  <si>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</si>
  <si>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</si>
  <si>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</si>
  <si>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</si>
  <si>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</si>
  <si>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</si>
  <si>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</si>
  <si>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</si>
  <si>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</si>
  <si>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</si>
  <si>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</si>
  <si>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</si>
  <si>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</si>
  <si>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</si>
  <si>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</si>
  <si>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</si>
  <si>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</si>
  <si>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</si>
  <si>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</si>
  <si>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</si>
  <si>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</si>
  <si>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</si>
  <si>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</si>
  <si>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</si>
  <si>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</si>
  <si>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</si>
  <si>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</si>
  <si>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</si>
  <si>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</si>
  <si>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</si>
  <si>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</si>
  <si>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</si>
  <si>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</si>
  <si>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</si>
  <si>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</si>
  <si>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</si>
  <si>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</si>
  <si>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</si>
  <si>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</si>
  <si>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</si>
  <si>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</si>
  <si>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</si>
  <si>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</si>
  <si>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</si>
  <si>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</si>
  <si>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</si>
  <si>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</si>
  <si>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</si>
  <si>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</si>
  <si>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</si>
  <si>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</si>
  <si>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</si>
  <si>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</si>
  <si>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</si>
  <si>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</si>
  <si>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</si>
  <si>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</si>
  <si>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</si>
  <si>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</si>
  <si>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</si>
  <si>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</si>
  <si>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</si>
  <si>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</si>
  <si>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</si>
  <si>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</si>
  <si>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</si>
  <si>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</si>
  <si>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</si>
  <si>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</si>
  <si>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</si>
  <si>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</si>
  <si>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</si>
  <si>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</si>
  <si>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</si>
  <si>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</si>
  <si>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</si>
  <si>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</si>
  <si>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</si>
  <si>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</si>
  <si>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</si>
  <si>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</si>
  <si>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</si>
  <si>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</si>
  <si>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</si>
  <si>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</si>
  <si>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</si>
  <si>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</si>
  <si>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</si>
  <si>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</si>
  <si>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</si>
  <si>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</si>
  <si>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</si>
  <si>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</si>
  <si>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</si>
  <si>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</si>
  <si>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</si>
  <si>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</si>
  <si>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</si>
  <si>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</si>
  <si>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</si>
  <si>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</si>
  <si>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</si>
  <si>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</si>
  <si>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</si>
  <si>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</si>
  <si>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</si>
  <si>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</si>
  <si>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</si>
  <si>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</si>
  <si>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</si>
  <si>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</si>
  <si>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</si>
  <si>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</si>
  <si>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</si>
  <si>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</si>
  <si>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</si>
  <si>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</si>
  <si>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</si>
  <si>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</si>
  <si>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</si>
  <si>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</si>
  <si>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</si>
  <si>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</si>
  <si>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</si>
  <si>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</si>
  <si>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</si>
  <si>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</si>
  <si>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</si>
  <si>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</si>
  <si>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</si>
  <si>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</si>
  <si>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</si>
  <si>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</si>
  <si>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</si>
  <si>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</si>
  <si>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</si>
  <si>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</si>
  <si>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</si>
  <si>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</si>
  <si>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</si>
  <si>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</si>
  <si>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</si>
  <si>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</si>
  <si>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</si>
  <si>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</si>
  <si>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</si>
  <si>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</si>
  <si>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</si>
  <si>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</si>
  <si>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</si>
  <si>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</si>
  <si>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</si>
  <si>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</si>
  <si>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</si>
  <si>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</si>
  <si>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</si>
  <si>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</si>
  <si>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</si>
  <si>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</si>
  <si>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</si>
  <si>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</si>
  <si>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</si>
  <si>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</si>
  <si>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</si>
  <si>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</si>
  <si>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</si>
  <si>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</si>
  <si>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</si>
  <si>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</si>
  <si>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</si>
  <si>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</si>
  <si>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</si>
  <si>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</si>
  <si>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</si>
  <si>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</si>
  <si>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</si>
  <si>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</si>
  <si>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</si>
  <si>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</si>
  <si>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</si>
  <si>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</si>
  <si>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</si>
  <si>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</si>
  <si>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</si>
  <si>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</si>
  <si>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</si>
  <si>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</si>
  <si>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</si>
  <si>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</si>
  <si>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</si>
  <si>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</si>
  <si>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</si>
  <si>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</si>
  <si>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</si>
  <si>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</si>
  <si>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</si>
  <si>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</si>
  <si>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</si>
  <si>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</si>
  <si>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</si>
  <si>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</si>
  <si>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</si>
  <si>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</si>
  <si>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</si>
  <si>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</si>
  <si>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</si>
  <si>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</si>
  <si>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</si>
  <si>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</si>
  <si>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</si>
  <si>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</si>
  <si>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</si>
  <si>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</si>
  <si>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</si>
  <si>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</si>
  <si>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</si>
  <si>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</si>
  <si>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</si>
  <si>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</si>
  <si>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</si>
  <si>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</si>
  <si>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</si>
  <si>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</si>
  <si>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</si>
  <si>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</si>
  <si>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</si>
  <si>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</si>
  <si>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</si>
  <si>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</si>
  <si>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</si>
  <si>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</si>
  <si>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</si>
  <si>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</si>
  <si>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</si>
  <si>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</si>
  <si>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</si>
  <si>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</si>
  <si>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</si>
  <si>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</si>
  <si>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</si>
  <si>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</si>
  <si>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</si>
  <si>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</si>
  <si>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</si>
  <si>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</si>
  <si>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</si>
  <si>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</si>
  <si>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</si>
  <si>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</si>
  <si>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</si>
  <si>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</si>
  <si>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</si>
  <si>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</si>
  <si>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</si>
  <si>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</si>
  <si>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</si>
  <si>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</si>
  <si>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</si>
  <si>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</si>
  <si>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</si>
  <si>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</si>
  <si>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</si>
  <si>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</si>
  <si>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</si>
  <si>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</si>
  <si>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</si>
  <si>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</si>
  <si>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</si>
  <si>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</si>
  <si>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</si>
  <si>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</si>
  <si>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</si>
  <si>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</si>
  <si>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</si>
  <si>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</si>
  <si>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</si>
  <si>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</si>
  <si>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</si>
  <si>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</si>
  <si>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</si>
  <si>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</si>
  <si>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</si>
  <si>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</si>
  <si>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</si>
  <si>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</si>
  <si>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</si>
  <si>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</si>
  <si>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</si>
  <si>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</si>
  <si>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</si>
  <si>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</si>
  <si>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</si>
  <si>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</si>
  <si>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</si>
  <si>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</si>
  <si>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</si>
  <si>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</si>
  <si>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</si>
  <si>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</si>
  <si>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</si>
  <si>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</si>
  <si>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</si>
  <si>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</si>
  <si>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</si>
  <si>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</si>
  <si>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</si>
  <si>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</si>
  <si>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</si>
  <si>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</si>
  <si>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</si>
  <si>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</si>
  <si>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</si>
  <si>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</si>
  <si>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</si>
  <si>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</si>
  <si>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</si>
  <si>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</si>
  <si>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</si>
  <si>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</si>
  <si>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</si>
  <si>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</si>
  <si>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</si>
  <si>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</si>
  <si>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</si>
  <si>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</si>
  <si>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</si>
  <si>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</si>
  <si>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</si>
  <si>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</si>
  <si>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</si>
  <si>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</si>
  <si>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</si>
  <si>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</si>
  <si>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</si>
  <si>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</si>
  <si>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</si>
  <si>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</si>
  <si>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</si>
  <si>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</si>
  <si>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</si>
  <si>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</si>
  <si>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</si>
  <si>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</si>
  <si>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</si>
  <si>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</si>
  <si>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</si>
  <si>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</si>
  <si>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</si>
  <si>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</si>
  <si>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</si>
  <si>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</si>
  <si>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</si>
  <si>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</si>
  <si>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</si>
  <si>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</si>
  <si>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</si>
  <si>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</si>
  <si>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</si>
  <si>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</si>
  <si>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</si>
  <si>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</si>
  <si>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</si>
  <si>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</si>
  <si>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</si>
  <si>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</si>
  <si>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</si>
  <si>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</si>
  <si>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</si>
  <si>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</si>
  <si>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</si>
  <si>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</si>
  <si>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</si>
  <si>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</si>
  <si>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</si>
  <si>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</si>
  <si>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</si>
  <si>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</si>
  <si>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</si>
  <si>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</si>
  <si>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</si>
  <si>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</si>
  <si>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</si>
  <si>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</si>
  <si>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</si>
  <si>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</si>
  <si>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</si>
  <si>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</si>
  <si>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</si>
  <si>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</si>
  <si>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</si>
  <si>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</si>
  <si>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</si>
  <si>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</si>
  <si>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</si>
  <si>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</si>
  <si>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</si>
  <si>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</si>
  <si>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</si>
  <si>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</si>
  <si>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</si>
  <si>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</si>
  <si>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</si>
  <si>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</si>
  <si>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</si>
  <si>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</si>
  <si>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</si>
  <si>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</si>
  <si>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</si>
  <si>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</si>
  <si>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</si>
  <si>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</si>
  <si>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</si>
  <si>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</si>
  <si>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</si>
  <si>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</si>
  <si>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</si>
  <si>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</si>
  <si>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</si>
  <si>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</si>
  <si>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</si>
  <si>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</si>
  <si>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</si>
  <si>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</si>
  <si>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</si>
  <si>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</si>
  <si>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</si>
  <si>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</si>
  <si>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</si>
  <si>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</si>
  <si>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</si>
  <si>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</si>
  <si>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</si>
  <si>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</si>
  <si>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</si>
  <si>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</si>
  <si>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</si>
  <si>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</si>
  <si>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</si>
  <si>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</si>
  <si>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</si>
  <si>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</si>
  <si>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</si>
  <si>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</si>
  <si>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</si>
  <si>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</si>
  <si>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</si>
  <si>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</si>
  <si>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</si>
  <si>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</si>
  <si>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</si>
  <si>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</si>
  <si>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</si>
  <si>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</si>
  <si>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</si>
  <si>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</si>
  <si>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</si>
  <si>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</si>
  <si>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</si>
  <si>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</si>
  <si>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</si>
  <si>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</si>
  <si>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</si>
  <si>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</si>
  <si>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</si>
  <si>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</si>
  <si>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</si>
  <si>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</si>
  <si>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</si>
  <si>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</si>
  <si>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</si>
  <si>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</si>
  <si>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</si>
  <si>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</si>
  <si>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</si>
  <si>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</si>
  <si>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</si>
  <si>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</si>
  <si>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</si>
  <si>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</si>
  <si>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</si>
  <si>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</si>
  <si>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</si>
  <si>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</si>
  <si>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</si>
  <si>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</si>
  <si>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</si>
  <si>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</si>
  <si>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</si>
  <si>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</si>
  <si>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</si>
  <si>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</si>
  <si>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</si>
  <si>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</si>
  <si>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</si>
  <si>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</si>
  <si>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</si>
  <si>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</si>
  <si>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</si>
  <si>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</si>
  <si>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</si>
  <si>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</si>
  <si>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</si>
  <si>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</si>
  <si>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</si>
  <si>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</si>
  <si>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</si>
  <si>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</si>
  <si>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</si>
  <si>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</si>
  <si>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</si>
  <si>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</si>
  <si>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</si>
  <si>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</si>
  <si>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</si>
  <si>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</si>
  <si>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</si>
  <si>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</si>
  <si>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</si>
  <si>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</si>
  <si>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</si>
  <si>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</si>
  <si>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</si>
  <si>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</si>
  <si>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</si>
  <si>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</si>
  <si>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</si>
  <si>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</si>
  <si>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</si>
  <si>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</si>
  <si>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</si>
  <si>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</si>
  <si>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</si>
  <si>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</si>
  <si>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</si>
  <si>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</si>
  <si>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</si>
  <si>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</si>
  <si>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</si>
  <si>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</si>
  <si>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</si>
  <si>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</si>
  <si>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</si>
  <si>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</si>
  <si>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</si>
  <si>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</si>
  <si>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</si>
  <si>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</si>
  <si>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</si>
  <si>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</si>
  <si>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</si>
  <si>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</si>
  <si>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</si>
  <si>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</si>
  <si>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</si>
  <si>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</si>
  <si>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</si>
  <si>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</si>
  <si>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</si>
  <si>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</si>
  <si>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</si>
  <si>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</si>
  <si>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</si>
  <si>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</si>
  <si>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</si>
  <si>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</si>
  <si>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</si>
  <si>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</si>
  <si>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</si>
  <si>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</si>
  <si>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</si>
  <si>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</si>
  <si>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</si>
  <si>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</si>
  <si>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</si>
  <si>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</si>
  <si>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</si>
  <si>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</si>
  <si>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</si>
  <si>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</si>
  <si>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</si>
  <si>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</si>
  <si>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</si>
  <si>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</si>
  <si>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</si>
  <si>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</si>
  <si>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</si>
  <si>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</si>
  <si>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</si>
  <si>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</si>
  <si>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</si>
  <si>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</si>
  <si>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</si>
  <si>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</si>
  <si>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</si>
  <si>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</si>
  <si>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</si>
  <si>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</si>
  <si>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</si>
  <si>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</si>
  <si>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</si>
  <si>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</si>
  <si>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</si>
  <si>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</si>
  <si>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</si>
  <si>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</si>
  <si>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</si>
  <si>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</si>
  <si>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</si>
  <si>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</si>
  <si>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</si>
  <si>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</si>
  <si>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</si>
  <si>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</si>
  <si>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</si>
  <si>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</si>
  <si>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</si>
  <si>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</si>
  <si>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</si>
  <si>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</si>
  <si>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</si>
  <si>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</si>
  <si>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</si>
  <si>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</si>
  <si>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</si>
  <si>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</si>
  <si>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</si>
  <si>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</si>
  <si>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</si>
  <si>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</si>
  <si>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</si>
  <si>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</si>
  <si>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</si>
  <si>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</si>
  <si>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</si>
  <si>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</si>
  <si>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</si>
  <si>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</si>
  <si>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</si>
  <si>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</si>
  <si>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</si>
  <si>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</si>
  <si>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</si>
  <si>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</si>
  <si>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</si>
  <si>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</si>
  <si>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</si>
  <si>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</si>
  <si>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</si>
  <si>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</si>
  <si>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</si>
  <si>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</si>
  <si>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</si>
  <si>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</si>
  <si>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</si>
  <si>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</si>
  <si>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</si>
  <si>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</si>
  <si>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</si>
  <si>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</si>
  <si>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</si>
  <si>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</si>
  <si>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</si>
  <si>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</si>
  <si>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</si>
  <si>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</si>
  <si>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</si>
  <si>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</si>
  <si>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</si>
  <si>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</si>
  <si>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</si>
  <si>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</si>
  <si>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</si>
  <si>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</si>
  <si>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</si>
  <si>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</si>
  <si>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</si>
  <si>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</si>
  <si>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</si>
  <si>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</si>
  <si>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</si>
  <si>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</si>
  <si>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</si>
  <si>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</si>
  <si>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</si>
  <si>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</si>
  <si>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</si>
  <si>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</si>
  <si>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</si>
  <si>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</si>
  <si>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</si>
  <si>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</si>
  <si>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</si>
  <si>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</si>
  <si>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</si>
  <si>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</si>
  <si>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</si>
  <si>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</si>
  <si>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</si>
  <si>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</si>
  <si>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</si>
  <si>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</si>
  <si>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</si>
  <si>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</si>
  <si>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</si>
  <si>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</si>
  <si>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</si>
  <si>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</si>
  <si>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</si>
  <si>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</si>
  <si>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</si>
  <si>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</si>
  <si>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</si>
  <si>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</si>
  <si>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</si>
  <si>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</si>
  <si>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</si>
  <si>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</si>
  <si>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</si>
  <si>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</si>
  <si>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</si>
  <si>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</si>
  <si>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</si>
  <si>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</si>
  <si>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</si>
  <si>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</si>
  <si>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</si>
  <si>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</si>
  <si>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</si>
  <si>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</si>
  <si>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</si>
  <si>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</si>
  <si>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</si>
  <si>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</si>
  <si>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</si>
  <si>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</si>
  <si>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</si>
  <si>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</si>
  <si>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</si>
  <si>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</si>
  <si>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</si>
  <si>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</si>
  <si>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</si>
  <si>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</si>
  <si>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</si>
  <si>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</si>
  <si>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</si>
  <si>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</si>
  <si>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</si>
  <si>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</si>
  <si>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</si>
  <si>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</si>
  <si>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</si>
  <si>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</si>
  <si>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</si>
  <si>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</si>
  <si>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</si>
  <si>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</si>
  <si>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</si>
  <si>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</si>
  <si>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</si>
  <si>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</si>
  <si>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</si>
  <si>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</si>
  <si>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</si>
  <si>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</si>
  <si>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</si>
  <si>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</si>
  <si>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</si>
  <si>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</si>
  <si>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</si>
  <si>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</si>
  <si>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</si>
  <si>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</si>
  <si>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</si>
  <si>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</si>
  <si>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</si>
  <si>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</si>
  <si>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</si>
  <si>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</si>
  <si>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</si>
  <si>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</si>
  <si>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</si>
  <si>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</si>
  <si>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</si>
  <si>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</si>
  <si>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</si>
  <si>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</si>
  <si>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</si>
  <si>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</si>
  <si>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</si>
  <si>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</si>
  <si>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</si>
  <si>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</si>
  <si>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</si>
  <si>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</si>
  <si>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</si>
  <si>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</si>
  <si>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</si>
  <si>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</si>
  <si>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</si>
  <si>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</si>
  <si>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</si>
  <si>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</si>
  <si>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</si>
  <si>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</si>
  <si>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</si>
  <si>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</si>
  <si>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</si>
  <si>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</si>
  <si>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</si>
  <si>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</si>
  <si>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</si>
  <si>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</si>
  <si>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</si>
  <si>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</si>
  <si>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</si>
  <si>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</si>
  <si>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</si>
  <si>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</si>
  <si>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</si>
  <si>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</si>
  <si>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</si>
  <si>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</si>
  <si>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</si>
  <si>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</si>
  <si>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</si>
  <si>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</si>
  <si>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</si>
  <si>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</si>
  <si>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</si>
  <si>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</si>
  <si>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</si>
  <si>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</si>
  <si>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</si>
  <si>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</si>
  <si>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</si>
  <si>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</si>
  <si>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</si>
  <si>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</si>
  <si>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</si>
  <si>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</si>
  <si>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</si>
  <si>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</si>
  <si>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</si>
  <si>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</si>
  <si>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</si>
  <si>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</si>
  <si>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</si>
  <si>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</si>
  <si>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</si>
  <si>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</si>
  <si>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</si>
  <si>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</si>
  <si>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</si>
  <si>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</si>
  <si>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</si>
  <si>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</si>
  <si>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</si>
  <si>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</si>
  <si>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</si>
  <si>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</si>
  <si>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</si>
  <si>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</si>
  <si>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</si>
  <si>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</si>
  <si>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</si>
  <si>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</si>
  <si>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</si>
  <si>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</si>
  <si>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</si>
  <si>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</si>
  <si>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</si>
  <si>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</si>
  <si>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</si>
  <si>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</si>
  <si>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</si>
  <si>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</si>
  <si>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</si>
  <si>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</si>
  <si>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</si>
  <si>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</si>
  <si>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</si>
  <si>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</si>
  <si>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</si>
  <si>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</si>
  <si>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</si>
  <si>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</si>
  <si>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</si>
  <si>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</si>
  <si>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</si>
  <si>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</si>
  <si>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</si>
  <si>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</si>
  <si>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</si>
  <si>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</si>
  <si>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</si>
  <si>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</si>
  <si>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</si>
  <si>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</si>
  <si>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</si>
  <si>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</si>
  <si>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</si>
  <si>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</si>
  <si>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</si>
  <si>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</si>
  <si>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</si>
  <si>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</si>
  <si>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</si>
  <si>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</si>
  <si>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</si>
  <si>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</si>
  <si>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</si>
  <si>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</si>
  <si>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</si>
  <si>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</si>
  <si>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</si>
  <si>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</si>
  <si>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</si>
  <si>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</si>
  <si>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</si>
  <si>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</si>
  <si>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</si>
  <si>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</si>
  <si>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</si>
  <si>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</si>
  <si>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</si>
  <si>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</si>
  <si>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</si>
  <si>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</si>
  <si>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</si>
  <si>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</si>
  <si>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</si>
  <si>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</si>
  <si>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</si>
  <si>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</si>
  <si>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</si>
  <si>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</si>
  <si>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</si>
  <si>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</si>
  <si>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</si>
  <si>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</si>
  <si>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</si>
  <si>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</si>
  <si>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</si>
  <si>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</si>
  <si>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</si>
  <si>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</si>
  <si>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</si>
  <si>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</si>
  <si>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</si>
  <si>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</si>
  <si>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</si>
  <si>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</si>
  <si>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</si>
  <si>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</si>
  <si>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</si>
  <si>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</si>
  <si>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</si>
  <si>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</si>
  <si>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</si>
  <si>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</si>
  <si>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</si>
  <si>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</si>
  <si>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</si>
  <si>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</si>
  <si>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</si>
  <si>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</si>
  <si>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</si>
  <si>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</si>
  <si>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</si>
  <si>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</si>
  <si>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</si>
  <si>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</si>
  <si>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</si>
  <si>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</si>
  <si>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</si>
  <si>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</si>
  <si>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</si>
  <si>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</si>
  <si>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</si>
  <si>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</si>
  <si>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</si>
  <si>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</si>
  <si>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</si>
  <si>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</si>
  <si>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</si>
  <si>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</si>
  <si>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</si>
  <si>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</si>
  <si>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</si>
  <si>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</si>
  <si>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</si>
  <si>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</si>
  <si>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</si>
  <si>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</si>
  <si>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</si>
  <si>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</si>
  <si>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</si>
  <si>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</si>
  <si>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</si>
  <si>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</si>
  <si>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</si>
  <si>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</si>
  <si>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</si>
  <si>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</si>
  <si>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</si>
  <si>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</si>
  <si>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</si>
  <si>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</si>
  <si>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</si>
  <si>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</si>
  <si>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</si>
  <si>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</si>
  <si>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</si>
  <si>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</si>
  <si>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</si>
  <si>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</si>
  <si>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</si>
  <si>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</si>
  <si>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</si>
  <si>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</si>
  <si>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</si>
  <si>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</si>
  <si>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</si>
  <si>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</si>
  <si>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</si>
  <si>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</si>
  <si>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</si>
  <si>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</si>
  <si>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</si>
  <si>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</si>
  <si>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</si>
  <si>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</si>
  <si>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</si>
  <si>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</si>
  <si>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</si>
  <si>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</si>
  <si>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</si>
  <si>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</si>
  <si>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</si>
  <si>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</si>
  <si>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</si>
  <si>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</si>
  <si>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</si>
  <si>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</si>
  <si>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</si>
  <si>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</si>
  <si>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</si>
  <si>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</si>
  <si>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</si>
  <si>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</si>
  <si>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</si>
  <si>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</si>
  <si>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</si>
  <si>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</si>
  <si>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</si>
  <si>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</si>
  <si>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</si>
  <si>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</si>
  <si>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</si>
  <si>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</si>
  <si>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</si>
  <si>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</si>
  <si>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</si>
  <si>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</si>
  <si>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</si>
  <si>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</si>
  <si>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</si>
  <si>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</si>
  <si>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</si>
  <si>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</si>
  <si>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</si>
  <si>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</si>
  <si>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</si>
  <si>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</si>
  <si>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</si>
  <si>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</si>
  <si>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</si>
  <si>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</si>
  <si>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</si>
  <si>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</si>
  <si>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</si>
  <si>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</si>
  <si>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</si>
  <si>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</si>
  <si>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</si>
  <si>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</si>
  <si>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</si>
  <si>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</si>
  <si>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</si>
  <si>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</si>
  <si>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</si>
  <si>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</si>
  <si>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</si>
  <si>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</si>
  <si>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</si>
  <si>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</si>
  <si>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</si>
  <si>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</si>
  <si>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</si>
  <si>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</si>
  <si>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</si>
  <si>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</si>
  <si>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</si>
  <si>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</si>
  <si>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</si>
  <si>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</si>
  <si>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</si>
  <si>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</si>
  <si>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</si>
  <si>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</si>
  <si>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</si>
  <si>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</si>
  <si>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</si>
  <si>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</si>
  <si>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</si>
  <si>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</si>
  <si>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</si>
  <si>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</si>
  <si>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</si>
  <si>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</si>
  <si>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</si>
  <si>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</si>
  <si>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</si>
  <si>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</si>
  <si>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</si>
  <si>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</si>
  <si>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</si>
  <si>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</si>
  <si>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</si>
  <si>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</si>
  <si>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</si>
  <si>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</si>
  <si>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</si>
  <si>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</si>
  <si>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</si>
  <si>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</si>
  <si>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</si>
  <si>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</si>
  <si>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</si>
  <si>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</si>
  <si>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</si>
  <si>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</si>
  <si>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</si>
  <si>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</si>
  <si>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</si>
  <si>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</si>
  <si>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</si>
  <si>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</si>
  <si>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</si>
  <si>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</si>
  <si>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</si>
  <si>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</si>
  <si>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</si>
  <si>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</si>
  <si>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</si>
  <si>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</si>
  <si>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</si>
  <si>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</si>
  <si>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</si>
  <si>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</si>
  <si>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</si>
  <si>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</si>
  <si>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</si>
  <si>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</si>
  <si>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</si>
  <si>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</si>
  <si>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</si>
  <si>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</si>
  <si>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</si>
  <si>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</si>
  <si>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</si>
  <si>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</si>
  <si>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</si>
  <si>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</si>
  <si>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</si>
  <si>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</si>
  <si>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</si>
  <si>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</si>
  <si>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</si>
  <si>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</si>
  <si>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</si>
  <si>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</si>
  <si>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</si>
  <si>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</si>
  <si>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</si>
  <si>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</si>
  <si>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</si>
  <si>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</si>
  <si>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</si>
  <si>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</si>
  <si>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</si>
  <si>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</si>
  <si>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</si>
  <si>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</si>
  <si>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</si>
  <si>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</si>
  <si>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</si>
  <si>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</si>
  <si>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</si>
  <si>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</si>
  <si>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</si>
  <si>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</si>
  <si>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</si>
  <si>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</si>
  <si>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</si>
  <si>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</si>
  <si>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</si>
  <si>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</si>
  <si>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</si>
  <si>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</si>
  <si>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</si>
  <si>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</si>
  <si>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</si>
  <si>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</si>
  <si>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</si>
  <si>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</si>
  <si>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</si>
  <si>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</si>
  <si>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</si>
  <si>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</si>
  <si>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</si>
  <si>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</si>
  <si>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</si>
  <si>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</si>
  <si>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</si>
  <si>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</si>
  <si>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</si>
  <si>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</si>
  <si>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</si>
  <si>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</si>
  <si>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</si>
  <si>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</si>
  <si>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</si>
  <si>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</si>
  <si>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</si>
  <si>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</si>
  <si>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</si>
  <si>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</si>
  <si>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</si>
  <si>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</si>
  <si>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</si>
  <si>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</si>
  <si>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</si>
  <si>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</si>
  <si>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</si>
  <si>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</si>
  <si>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</si>
  <si>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</si>
  <si>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</si>
  <si>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</si>
  <si>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</si>
  <si>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</si>
  <si>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</si>
  <si>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</si>
  <si>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</si>
  <si>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</si>
  <si>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</si>
  <si>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</si>
  <si>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</si>
  <si>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</si>
  <si>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</si>
  <si>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</si>
  <si>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</si>
  <si>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</si>
  <si>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</si>
  <si>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</si>
  <si>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</si>
  <si>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</si>
  <si>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</si>
  <si>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</si>
  <si>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</si>
  <si>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</si>
  <si>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</si>
  <si>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</si>
  <si>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</si>
  <si>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</si>
  <si>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</si>
  <si>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</si>
  <si>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</si>
  <si>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</si>
  <si>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</si>
  <si>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</si>
  <si>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</si>
  <si>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</si>
  <si>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</si>
  <si>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</si>
  <si>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</si>
  <si>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</si>
  <si>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</si>
  <si>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</si>
  <si>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</si>
  <si>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</si>
  <si>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</si>
  <si>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</si>
  <si>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</si>
  <si>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</si>
  <si>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</si>
  <si>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</si>
  <si>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</si>
  <si>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</si>
  <si>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</si>
  <si>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</si>
  <si>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</si>
  <si>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</si>
  <si>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</si>
  <si>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</si>
  <si>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</si>
  <si>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</si>
  <si>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</si>
  <si>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</si>
  <si>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</si>
  <si>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</si>
  <si>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</si>
  <si>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</si>
  <si>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</si>
  <si>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</si>
  <si>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</si>
  <si>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</si>
  <si>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</si>
  <si>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</si>
  <si>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</si>
  <si>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</si>
  <si>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</si>
  <si>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</si>
  <si>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</si>
  <si>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</si>
  <si>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</si>
  <si>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</si>
  <si>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</si>
  <si>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</si>
  <si>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</si>
  <si>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</si>
  <si>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</si>
  <si>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</si>
  <si>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</si>
  <si>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</si>
  <si>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</si>
  <si>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</si>
  <si>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</si>
  <si>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</si>
  <si>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</si>
  <si>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</si>
  <si>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</si>
  <si>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</si>
  <si>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</si>
  <si>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</si>
  <si>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</si>
  <si>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</si>
  <si>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</si>
  <si>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</si>
  <si>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</si>
  <si>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</si>
  <si>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</si>
  <si>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</si>
  <si>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</si>
  <si>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</si>
  <si>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</si>
  <si>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</si>
  <si>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</si>
  <si>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</si>
  <si>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</si>
  <si>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</si>
  <si>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</si>
  <si>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</si>
  <si>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</si>
  <si>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</si>
  <si>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</si>
  <si>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</si>
  <si>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</si>
  <si>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</si>
  <si>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</si>
  <si>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</si>
  <si>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</si>
  <si>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</si>
  <si>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</si>
  <si>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</si>
  <si>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</si>
  <si>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</si>
  <si>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</si>
  <si>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</si>
  <si>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</si>
  <si>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</si>
  <si>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</si>
  <si>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</si>
  <si>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</si>
  <si>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</si>
  <si>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</si>
  <si>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</si>
  <si>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</si>
  <si>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</si>
  <si>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</si>
  <si>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</si>
  <si>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</si>
  <si>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</si>
  <si>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</si>
  <si>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</si>
  <si>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</si>
  <si>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</si>
  <si>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</si>
  <si>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</si>
  <si>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</si>
  <si>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</si>
  <si>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</si>
  <si>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</si>
  <si>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</si>
  <si>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</si>
  <si>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</si>
  <si>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</si>
  <si>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</si>
  <si>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</si>
  <si>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</si>
  <si>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</si>
  <si>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</si>
  <si>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</si>
  <si>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</si>
  <si>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</si>
  <si>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</si>
  <si>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</si>
  <si>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</si>
  <si>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</si>
  <si>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</si>
  <si>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</si>
  <si>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</si>
  <si>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</si>
  <si>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</si>
  <si>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</si>
  <si>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</si>
  <si>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</si>
  <si>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</si>
  <si>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</si>
  <si>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</si>
  <si>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</si>
  <si>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</si>
  <si>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</si>
  <si>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</si>
  <si>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</si>
  <si>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</si>
  <si>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</si>
  <si>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</si>
  <si>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</si>
  <si>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</si>
  <si>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</si>
  <si>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</si>
  <si>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</si>
  <si>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</si>
  <si>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</si>
  <si>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</si>
  <si>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</si>
  <si>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</si>
  <si>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</si>
  <si>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</si>
  <si>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</si>
  <si>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</si>
  <si>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</si>
  <si>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</si>
  <si>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</si>
  <si>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</si>
  <si>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</si>
  <si>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</si>
  <si>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</si>
  <si>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</si>
  <si>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</si>
  <si>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</si>
  <si>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</si>
  <si>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</si>
  <si>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</si>
  <si>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</si>
  <si>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</si>
  <si>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</si>
  <si>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</si>
  <si>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</si>
  <si>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</si>
  <si>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</si>
  <si>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</si>
  <si>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</si>
  <si>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</si>
  <si>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</si>
  <si>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</si>
  <si>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</si>
  <si>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</si>
  <si>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</si>
  <si>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</si>
  <si>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</si>
  <si>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</si>
  <si>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</si>
  <si>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</si>
  <si>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</si>
  <si>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</si>
  <si>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</si>
  <si>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</si>
  <si>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</si>
  <si>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</si>
  <si>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</si>
  <si>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</si>
  <si>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</si>
  <si>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</si>
  <si>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</si>
  <si>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</si>
  <si>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</si>
  <si>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</si>
  <si>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</si>
  <si>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</si>
  <si>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</si>
  <si>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</si>
  <si>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</si>
  <si>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</si>
  <si>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</si>
  <si>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</si>
  <si>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</si>
  <si>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</si>
  <si>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</si>
  <si>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</si>
  <si>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</si>
  <si>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</si>
  <si>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</si>
  <si>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</si>
  <si>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</si>
  <si>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</si>
  <si>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</si>
  <si>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</si>
  <si>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</si>
  <si>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</si>
  <si>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</si>
  <si>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</si>
  <si>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</si>
  <si>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</si>
  <si>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</si>
  <si>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</si>
  <si>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</si>
  <si>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</si>
  <si>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</si>
  <si>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</si>
  <si>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</si>
  <si>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</si>
  <si>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</si>
  <si>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</si>
  <si>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</si>
  <si>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</si>
  <si>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</si>
  <si>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</si>
  <si>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</si>
  <si>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</si>
  <si>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</si>
  <si>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</si>
  <si>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</si>
  <si>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</si>
  <si>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</si>
  <si>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</si>
  <si>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</si>
  <si>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</si>
  <si>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</si>
  <si>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</si>
  <si>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</si>
  <si>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</si>
  <si>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</si>
  <si>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</si>
  <si>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</si>
  <si>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</si>
  <si>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</si>
  <si>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</si>
  <si>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</si>
  <si>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</si>
  <si>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</si>
  <si>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</si>
  <si>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</si>
  <si>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</si>
  <si>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</si>
  <si>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</si>
  <si>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</si>
  <si>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</si>
  <si>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</si>
  <si>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</si>
  <si>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</si>
  <si>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</si>
  <si>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</si>
  <si>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</si>
  <si>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</si>
  <si>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</si>
  <si>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</si>
  <si>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</si>
  <si>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</si>
  <si>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</si>
  <si>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</si>
  <si>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</si>
  <si>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</si>
  <si>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</si>
  <si>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</si>
  <si>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</si>
  <si>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</si>
  <si>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</si>
  <si>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</si>
  <si>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</si>
  <si>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</si>
  <si>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</si>
  <si>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</si>
  <si>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</si>
  <si>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</si>
  <si>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</si>
  <si>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</si>
  <si>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</si>
  <si>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</si>
  <si>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</si>
  <si>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</si>
  <si>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</si>
  <si>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</si>
  <si>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</si>
  <si>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</si>
  <si>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</si>
  <si>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</si>
  <si>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</si>
  <si>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</si>
  <si>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</si>
  <si>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</si>
  <si>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</si>
  <si>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</si>
  <si>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</si>
  <si>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</si>
  <si>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</si>
  <si>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</si>
  <si>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</si>
  <si>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</si>
  <si>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</si>
  <si>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</si>
  <si>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</si>
  <si>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</si>
  <si>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</si>
  <si>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</si>
  <si>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</si>
  <si>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</si>
  <si>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</si>
  <si>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</si>
  <si>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</si>
  <si>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</si>
  <si>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</si>
  <si>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</si>
  <si>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</si>
  <si>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</si>
  <si>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</si>
  <si>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</si>
  <si>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</si>
  <si>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</si>
  <si>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</si>
  <si>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</si>
  <si>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</si>
  <si>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</si>
  <si>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</si>
  <si>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</si>
  <si>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</si>
  <si>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</si>
  <si>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</si>
  <si>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</si>
  <si>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</si>
  <si>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</si>
  <si>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</si>
  <si>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</si>
  <si>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</si>
  <si>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</si>
  <si>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</si>
  <si>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</si>
  <si>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</si>
  <si>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</si>
  <si>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</si>
  <si>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</si>
  <si>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</si>
  <si>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</si>
  <si>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</si>
  <si>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</si>
  <si>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</si>
  <si>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</si>
  <si>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</si>
  <si>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</si>
  <si>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</si>
  <si>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</si>
  <si>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</si>
  <si>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</si>
  <si>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</si>
  <si>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</si>
  <si>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</si>
  <si>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</si>
  <si>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</si>
  <si>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</si>
  <si>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</si>
  <si>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</si>
  <si>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</si>
  <si>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</si>
  <si>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</si>
  <si>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</si>
  <si>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</si>
  <si>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</si>
  <si>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</si>
  <si>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</si>
  <si>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</si>
  <si>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</si>
  <si>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YLM0740&amp;JDJZ0771</t>
  </si>
  <si>
    <t>PCM-20251127-00000809</t>
  </si>
  <si>
    <t>30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</si>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</sst>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3" totalsRowShown="0" headerRowDxfId="47" dataDxfId="46" headerRowBorderDxfId="44" tableBorderDxfId="45" totalsRowBorderDxfId="43">
  <autoFilter ref="A1:L3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325.61679756944068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45988.565223495367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45988.565223495367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45988.565223495367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45988.565223495367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45988.565223495367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45988.565223495367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45988.565223495367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45988.565223495367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45988.565223495367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45988.565223495367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45988.565223495367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45988.565223495367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45988.565223495367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45988.565223495367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45988.565223495367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45988.565223495367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45988.565223495367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45988.565223495367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45988.565223495367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45988.565223495367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45988.565223495367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45988.565223495367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45988.565223495367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45988.565223495367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45988.565223495367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45988.565223495367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45988.565223495367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45988.565223495367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45988.565223495367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45988.565223495367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45988.565223495367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45988.565223495367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45988.565223495367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45988.565223495367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45988.565223495367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45988.565223495367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45988.565223495367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45988.565223495367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45988.565223495367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163.56538553240534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4.1778045138853486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0.16465636573411757</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45988.565223495367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45988.565223495367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45988.565223495367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45988.565223495367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45988.565223495367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45988.565223495367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45988.565223495367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45988.565223495367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45988.565223495367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45988.565223495367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45988.565223495367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45988.565223495367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45988.565223495367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45988.565223495367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45988.565223495367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45988.565223495367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45988.565223495367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45988.565223495367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45988.565223495367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45988.565223495367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45988.565223495367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45988.565223495367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45988.565223495367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45988.565223495367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45988.565223495367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45988.565223495367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45988.565223495367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45988.565223495367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45988.565223495367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45988.565223495367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45988.565223495367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45988.565223495367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45988.565223495367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45988.565223495367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45988.565223495367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45988.565223495367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45988.565223495367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45988.565223495367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45988.565223495367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45988.565223495367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45988.565223495367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45988.565223495367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45988.565223495367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45988.565223495367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45988.565223495367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45988.565223495367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45988.565223495367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45988.565223495367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45988.565223495367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45988.565223495367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45988.565223495367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45988.565223495367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45988.565223495367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45988.565223495367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45988.565223495367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45988.565223495367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45988.565223495367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45988.565223495367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45988.565223495367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45988.565223495367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45988.565223495367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45988.565223495367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45988.565223495367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45988.565223495367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45988.565223495367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45988.565223495367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45988.565223495367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45988.565223495367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45988.565223495367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45988.565223495367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45988.565223495367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45988.565223495367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45988.565223495367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45988.565223495367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45988.565223495367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45988.565223495367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45988.565223495367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45988.565223495367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45988.565223495367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45988.565223495367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45988.565223495367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45988.565223495367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45988.565223495367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45988.565223495367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45988.565223495367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45988.565223495367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45988.565223495367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45988.565223495367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45988.565223495367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45988.565224074075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45988.565224074075</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45988.565224074075</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45988.565224074075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45988.565224074075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45988.565224074075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45988.565224074075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45988.565224074075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45988.565224074075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45988.565224074075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45988.565224074075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45988.565224074075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45988.565224074075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45988.565224074075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45988.565224074075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45988.565224074075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45988.565224074075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45988.565224074075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45988.565224074075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45988.565224074075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45988.565224074075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45988.565224074075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45988.565224074075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45988.565224074075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45988.565224074075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45988.565224074075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45988.565224074075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45988.565224074075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45988.565224074075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45988.565224074075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45988.565224074075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45988.565224074075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45988.565224074075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45988.565224074075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45988.565224074075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45988.565224074075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45988.565224074075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45988.565224074075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45988.565224074075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45988.565224074075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45988.565224074075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45988.565224074075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45988.565224074075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45988.565224074075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45988.565224074075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45988.565224074075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45988.565224074075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45988.565224074075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45988.565224074075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45988.565224074075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45988.565224074075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45988.565224074075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45988.565224074075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45988.565224074075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45988.565224074075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45988.565224074075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45988.565224074075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45988.565224074075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45988.565224074075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45988.565224074075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45988.565224074075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45988.565224074075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45988.565224074075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45988.565224074075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45988.565224074075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45988.565224074075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45988.565224074075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45988.565224074075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45988.565224074075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45988.565224074075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45988.565224074075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45988.565224074075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45988.565224074075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45988.565224074075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45988.565224074075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45988.565224074075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45988.565224074075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45988.565224074075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45988.565224074075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45988.565224074075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45988.565224074075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45988.565224074075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45988.565224074075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45988.565224074075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45988.565224074075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45988.565224074075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45988.565224074075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45988.565224074075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45988.565224074075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45988.565224074075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45988.565224074075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45988.565224074075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45988.565224074075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45988.565224074075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45988.565224074075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45988.565224074075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45988.565224074075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45988.565224074075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45988.565224074075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45988.565224074075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45988.565224074075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45988.565224074075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45988.565224074075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45988.565224074075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45988.565224074075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45988.565224074075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45988.565224074075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45988.565224074075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45988.565224074075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45988.565224074075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45988.565224074075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45988.565224074075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45988.565224074075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45988.565224074075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45988.565224074075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45988.565224074075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45988.565224074075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45988.565224074075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45988.565224074075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45988.565224074075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45988.565224074075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45988.565224074075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45988.565224074075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45988.565224074075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45988.565224074075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45988.565224074075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45988.565224074075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45988.565224074075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45988.565224074075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45988.565224074075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45988.565224074075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45988.565224074075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45988.565224074075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45988.565224074075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45988.565224074075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45988.565224074075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45988.565224074075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45988.565224074075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45988.565224074075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45988.565224074075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45988.565224074075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45988.565224074075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45988.565224074075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45988.565224074075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45988.565224074075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45988.565224074075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45988.565224074075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45988.565224074075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45988.565224074075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45988.565224074075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45988.565224074075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45988.565224074075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45988.565224074075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45988.565224074075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45988.565224074075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45988.565224074075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45988.565224074075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45988.565224074075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45988.565224074075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45988.565224074075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45988.565224074075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45988.565224074075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45988.565224074075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45988.565224074075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45988.565224074075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45988.565224074075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45988.565224074075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45988.565224074075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45988.565224074075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45988.565224074075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45988.565224074075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45988.565224074075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45988.565224074075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45988.565224074075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45988.565224074075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45988.565224074075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45988.565224074075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45988.565224074075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45988.565224074075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45988.565224074075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45988.565224074075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45988.565224074075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45988.565224074075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45988.565224074075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45988.565224074075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45988.565224074075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45988.565224074075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45988.565224074075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45988.565224074075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45988.565224074075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45988.565224074075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45988.565224074075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45988.565224074075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45988.565224074075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45988.565224074075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45988.565224074075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45988.565224074075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45988.565224074075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45988.565224074075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45988.565224074075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45988.565224074075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45988.565224074075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45988.565224074075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45988.565224074075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45988.565224074075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45988.565224074075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45988.565224074075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45988.565224074075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45988.565224074075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45988.565224074075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45988.565224074075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45988.565224074075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45988.565224074075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45988.565224074075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45988.565224074075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45988.565224074075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45988.565224074075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45988.565224074075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45988.565224074075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45988.565224074075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45988.565224074075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45988.565224074075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45988.565224074075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45988.565224074075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45988.565224074075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45988.565224074075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45988.565224074075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45988.565224074075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45988.565224074075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45988.565224074075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45988.565224074075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45988.565224074075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45988.565224074075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45988.565224074075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45988.565224074075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45988.565224074075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45988.565224074075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45988.565224074075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45988.565224074075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45988.565224074075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45988.565224074075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45988.565224074075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45988.565224074075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45988.565224074075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45988.565224074075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45988.565224074075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45988.565224074075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45988.565224074075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45988.565224074075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45988.565224074075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45988.565224074075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45988.565224074075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45988.565224074075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45988.565224074075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45988.565224074075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45988.565224074075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45988.565224074075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45988.565224074075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45988.565224074075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45988.565224074075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45988.565224074075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45988.565224074075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45988.565224074075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45988.565224074075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45988.565224074075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45988.565224074075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45988.565224074075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45988.565224074075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45988.565224074075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45988.565224074075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45988.565224074075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45988.565224074075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45988.565224074075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45988.565224074075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45988.565224074075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45988.565224074075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45988.565224074075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45988.565224074075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45988.565224074075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45988.565224074075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45988.565224074075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45988.565224074075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45988.565224074075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45988.565224074075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45988.565224074075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45988.565224074075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45988.565224074075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45988.565224074075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45988.565224074075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45988.565224074075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45988.565224074075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45988.565224074075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45988.565224074075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45988.565224074075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45988.565224074075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45988.565224074075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45988.565224074075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45988.565224074075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45988.565224074075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45988.565224074075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45988.565224074075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45988.565224074075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45988.565224074075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45988.565224074075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45988.565224074075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45988.565224074075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45988.565224074075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45988.565224074075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45988.565224074075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45988.565224074075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45988.565224074075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45988.565224074075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45988.565224074075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45988.565224074075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45988.565224074075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45988.565224074075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45988.565224074075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45988.565224074075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45988.565224074075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45988.565224074075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45988.565224074075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45988.565224074075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45988.565224074075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45988.565224074075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45988.565224074075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45988.565224074075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45988.565224074075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45988.565224074075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45988.565224074075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45988.565224074075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45988.565224074075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45988.565224074075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45988.565224074075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45988.565224074075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45988.565224074075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45988.565224074075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45988.565224074075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45988.565224074075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45988.565224074075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45988.565224074075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45988.565224074075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45988.565224074075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45988.565224074075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45988.565224074075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45988.565224074075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45988.565224074075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45988.565224074075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45988.565224074075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45988.565224074075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45988.565224074075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45988.565224074075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45988.565224074075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45988.565224074075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45988.565224074075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45988.565224074075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45988.565224074075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45988.565224074075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45988.565224074075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45988.565224074075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45988.565224074075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45988.565224074075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45988.565224074075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45988.565224074075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45988.565224074075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45988.565224074075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45988.565224074075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45988.565224074075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45988.565224074075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45988.565224074075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45988.565224074075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45988.565224074075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45988.565224074075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45988.565224074075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45988.565224074075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45988.565224074075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45988.565224074075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45988.565224074075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45988.565224074075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45988.565224074075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45988.565224074075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45988.565224074075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45988.565224074075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45988.565224074075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45988.565224074075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45988.565224074075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45988.565224074075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45988.565224074075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45988.565224074075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45988.565224074075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45988.565224074075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45988.565224074075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45988.565224074075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45988.565224074075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45988.565224074075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45988.565224074075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45988.565224074075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45988.565224074075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45988.565224074075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45988.565224074075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45988.565224074075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45988.565224074075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45988.565224074075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45988.565224074075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45988.565224074075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45988.565224074075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45988.565224074075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45988.565224074075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45988.565224074075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45988.565224074075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45988.565224074075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45988.565224074075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45988.565224074075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45988.565224074075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45988.565224074075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45988.565224074075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45988.565224074075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45988.565224074075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45988.565224074075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45988.565224074075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45988.565224074075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45988.565224074075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45988.565224074075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45988.565224074075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45988.565224074075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45988.565224074075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45988.565224074075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45988.565224074075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45988.565224074075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45988.565224074075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45988.565224074075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45988.565224074075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45988.565224074075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45988.565224074075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45988.565224074075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45988.565224074075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45988.565224074075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45988.565224074075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45988.565224074075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45988.565224074075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45988.565224074075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45988.565224074075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45988.565224074075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45988.565224074075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45988.565224074075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45988.565224074075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45988.565224074075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45988.565224074075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45988.565224074075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45988.565224074075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45988.565224074075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45988.565224074075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45988.565224074075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45988.565224074075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45988.565224074075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45988.565224074075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45988.565224074075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45988.565224074075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45988.565224074075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45988.565224074075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45988.565224074075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45988.565224074075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45988.565224074075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45988.565224074075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45988.565224074075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45988.565224074075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45988.565224074075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45988.565224074075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45988.565224074075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45988.565224074075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45988.565224074075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45988.565224074075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45988.565224074075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45988.565224074075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45988.565224074075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45988.565224074075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45988.565224074075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45988.565224074075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45988.565224074075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45988.565224074075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45988.565224074075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45988.565224074075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45988.565224074075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45988.565224074075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45988.565224074075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45988.565224074075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45988.565224074075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45988.565224074075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45988.565224074075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45988.565224074075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45988.565224074075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45988.565224074075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45988.565224074075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45988.565224074075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45988.565224074075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45988.565224074075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45988.565224074075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45988.565224074075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45988.565224074075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45988.565224074075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45988.565224074075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45988.565224074075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45988.565224074075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45988.565224074075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45988.565224074075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45988.565224074075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45988.565224074075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45988.565224074075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45988.565224074075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45988.565224074075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45988.565224074075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45988.565224074075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45988.565224074075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45988.565224074075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45988.565224074075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45988.565224074075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45988.565224074075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45988.565224074075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45988.565224074075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45988.565224074075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45988.565224074075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45988.565224074075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45988.565224074075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45988.565224074075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45988.565224074075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45988.565224074075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45988.565224074075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45988.565224074075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45988.565224074075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45988.565224074075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45988.565224074075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45988.565224074075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45988.565224074075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45988.565224074075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45988.565224074075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45988.565224074075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45988.565224074075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45988.565224074075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45988.565224074075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45988.565224074075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45988.565224074075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45988.565224074075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45988.565224074075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45988.565224074075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45988.565224074075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45988.565224074075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45988.565224074075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45988.565224074075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45988.565224074075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45988.565224074075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45988.565224074075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45988.565224074075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45988.565224074075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45988.565224074075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45988.565224074075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45988.565224074075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45988.565224074075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45988.565224074075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45988.565224074075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45988.565224074075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45988.565224074075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45988.565224074075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45988.565224074075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45988.565224074075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45988.565224074075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45988.565224074075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45988.565224074075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45988.565224074075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45988.565224074075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45988.565224074075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45988.565224074075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45988.565224074075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45988.565224074075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45988.565224074075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45988.565224074075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45988.565224074075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45988.565224074075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45988.565224074075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45988.565224074075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45988.565224074075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45988.565224074075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45988.565224074075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45988.565224074075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45988.565224074075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45988.565224074075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45988.565224074075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45988.565224074075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45988.565224074075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45988.565224074075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45988.565224074075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45988.565224074075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45988.565224074075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45988.565224074075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45988.565224074075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45988.565224074075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45988.565224074075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45988.565224074075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45988.565224074075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45988.565224074075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45988.565224074075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45988.565224074075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45988.565224074075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45988.565224074075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45988.565224074075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45988.565224074075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45988.565224074075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45988.565224074075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45988.565224074075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45988.565224074075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45988.565224074075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45988.565224074075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45988.565224074075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45988.565224074075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45988.565224074075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45988.565224074075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45988.565224074075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45988.565224074075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45988.565224074075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45988.565224074075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45988.565224074075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45988.565224074075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45988.565224074075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45988.565224074075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45988.565224074075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45988.565224074075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45988.565224074075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45988.565224074075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45988.565224074075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45988.565224074075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45988.565224074075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45988.565224074075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45988.565224074075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45988.565224074075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45988.565224074075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45988.565224074075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45988.565224074075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45988.565224074075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45988.565224074075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45988.565224074075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45988.565224074075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45988.565224074075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45988.565224074075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45988.565224074075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45988.565224074075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45988.565224074075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45988.565224074075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45988.565224074075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45988.565224074075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45988.565224074075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45988.565224074075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45988.565224074075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45988.565224074075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45988.565224074075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45988.565224074075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45988.565224074075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45988.565224074075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45988.565224074075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45988.565224074075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45988.565224074075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45988.565224074075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45988.565224074075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45988.565224074075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45988.565224074075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45988.565224074075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45988.565224074075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45988.565224074075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45988.565224074075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45988.565224074075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45988.565224074075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45988.565224074075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45988.565224074075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45988.565224074075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45988.565224074075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45988.565224074075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45988.565224074075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45988.565224074075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45988.565224074075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45988.565224074075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45988.565224074075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45988.565224074075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45988.565224074075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45988.565224074075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45988.565224074075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45988.565224074075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45988.565224074075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45988.565224074075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45988.565224074075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45988.565224074075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45988.565224074075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45988.565224074075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45988.565224074075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45988.565224074075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45988.565224074075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45988.565224074075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45988.565224074075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45988.565224074075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45988.565224074075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45988.565224074075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45988.565224074075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45988.565224074075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45988.565224074075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45988.565224074075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45988.565224074075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45988.565224074075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45988.565224074075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45988.565224074075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45988.565224074075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45988.565224074075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45988.565224074075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45988.565224074075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45988.565224074075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45988.565224074075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45988.565224074075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45988.565224074075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45988.565224074075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45988.565224074075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45988.565224074075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45988.565224074075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45988.565224074075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45988.565224074075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45988.565224074075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45988.565224074075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45988.565224074075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45988.565224074075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45988.565224074075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45988.565224074075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45988.565224074075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45988.565224074075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45988.565224074075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45988.565224074075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45988.565224074075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45988.565224074075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45988.565224074075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45988.565224074075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45988.565224074075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45988.565224074075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45988.565224074075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45988.565224074075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45988.565224074075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45988.565224074075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45988.565224074075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45988.565224074075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45988.565224074075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45988.565224074075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45988.565224074075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45988.565224074075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45988.565224074075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45988.565224074075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45988.565224074075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45988.565224074075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45988.565224074075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45988.565224074075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45988.565224074075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45988.565224074075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45988.565224074075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45988.565224074075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45988.565224074075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45988.565224074075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45988.565224074075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45988.565224074075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45988.565224074075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45988.565224074075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45988.565224074075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45988.565224074075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45988.565224074075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45988.565224074075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45988.565224074075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45988.565224074075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45988.565224074075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45988.565224074075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45988.565224074075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45988.565224074075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45988.565224074075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45988.565224074075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45988.565224074075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45988.565224074075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45988.565224074075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45988.565224074075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45988.565224074075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45988.565224074075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45988.565224074075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45988.565224074075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45988.565224074075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45988.565224074075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45988.565224074075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45988.565224074075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45988.565224074075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45988.565224074075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45988.565224074075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45988.565224074075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45988.565224074075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45988.565224074075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45988.565224074075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45988.565224074075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45988.565224074075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45988.565224074075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45988.565224074075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45988.565224074075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45988.565224074075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45988.565224074075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45988.565224074075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45988.565224074075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45988.565224074075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45988.565224074075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45988.565224074075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45988.565224074075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45988.565224074075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45988.565224074075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45988.565224074075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45988.565224074075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45988.565224074075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45988.565224074075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45988.565224074075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45988.565224074075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45988.565224074075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45988.565224074075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45988.565224074075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45988.565224074075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45988.565224074075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45988.565224074075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45988.565224074075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45988.565224074075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45988.565224074075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45988.565224074075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45988.565224074075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45988.565224074075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45988.565224074075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45988.565224074075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45988.565224074075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45988.565224074075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45988.565224074075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45988.565224074075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45988.565224074075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45988.565224074075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45988.565224074075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45988.565224074075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45988.565224074075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45988.565224074075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45988.565224074075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45988.565224074075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45988.565224074075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45988.565224074075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45988.565224074075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45988.565224074075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45988.565224074075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45988.565224074075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45988.565224074075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45988.565224074075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45988.565224074075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45988.565224074075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45988.565224074075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45988.565224074075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45988.565224074075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45988.565224074075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45988.565224074075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45988.565224074075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45988.565224074075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45988.565224074075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45988.565224074075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45988.565224074075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45988.565224074075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45988.565224074075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45988.565224074075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45988.565224074075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45988.565224074075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45988.565224074075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45988.565224074075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45988.565224074075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45988.565224074075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45988.565224074075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45988.565224074075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45988.565224074075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45988.565224074075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45988.565224074075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45988.565224074075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45988.565224074075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45988.565224074075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45988.565224074075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45988.565224074075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45988.565224074075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45988.565224074075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45988.565224074075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45988.565224074075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45988.565224074075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45988.565224074075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45988.565224074075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45988.565224074075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45988.565224074075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45988.565224074075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45988.565224074075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45988.565224074075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45988.565224074075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45988.565224074075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45988.565224074075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45988.565224074075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45988.565224074075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45988.565224074075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45988.565224074075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45988.565224074075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45988.565224074075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45988.565224074075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45988.565224074075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45988.565224074075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45988.565224074075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45988.565224074075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45988.565224074075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45988.565224074075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45988.565224074075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45988.565224074075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45988.565224074075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45988.565224074075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45988.565224074075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45988.565224074075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45988.565224074075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45988.565224074075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45988.565224074075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45988.565224074075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45988.565224074075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45988.565224074075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45988.565224074075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45988.565224074075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45988.565224074075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45988.565224074075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45988.565224074075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45988.565224074075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45988.565224074075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45988.565224074075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45988.565224074075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45988.565224074075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45988.565224074075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45988.565224074075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45988.565224074075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45988.565224074075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45988.565224074075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45988.565224074075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45988.565224074075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45988.565224074075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45988.565224074075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45988.565224074075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45988.565224074075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45988.565224074075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45988.565224074075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45988.565224074075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45988.565224074075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45988.565224074075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45988.565224074075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45988.565224074075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45988.565224074075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45988.565224074075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45988.565224074075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45988.565224074075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45988.565224074075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45988.565224074075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45988.565224074075</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285.08450590277062</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1</v>
      </c>
      <c r="D3" s="88" t="s">
        <v>37030</v>
      </c>
      <c r="E3" s="91" t="s">
        <v>39021</v>
      </c>
      <c r="F3" s="92">
        <v>45988.369444444441</v>
      </c>
      <c r="G3" s="93">
        <f t="shared" ref="G3:G21" ca="1" si="0">IFERROR(NOW()-F3,"")</f>
        <v>0.19577905092592118</v>
      </c>
      <c r="H3" s="92">
        <v>45988.351921296293</v>
      </c>
      <c r="I3" s="92" t="str">
        <f>IFERROR(VLOOKUP(D3,DB!A:F,6,0),"")</f>
        <v>SCECO</v>
      </c>
      <c r="J3" s="92" t="str">
        <f>IFERROR(VLOOKUP(D3,DB!A:G,7,0),"")</f>
        <v>Dead</v>
      </c>
      <c r="K3" s="94" t="s">
        <v>39113</v>
      </c>
      <c r="L3" s="88" t="str">
        <f>IFERROR(VLOOKUP(D3,DB!A:I,9,0),"")</f>
        <v>Latis</v>
      </c>
    </row>
    <row r="4" spans="1:16" ht="15" customHeight="1">
      <c r="A4" s="110" t="s">
        <v>39114</v>
      </c>
      <c r="B4" s="110" t="str">
        <f>IFERROR(VLOOKUP(D4,DB!A:K,11,0),"")</f>
        <v>R4</v>
      </c>
      <c r="C4" s="90">
        <v>1</v>
      </c>
      <c r="D4" s="88" t="s">
        <v>34148</v>
      </c>
      <c r="E4" s="91" t="s">
        <v>39021</v>
      </c>
      <c r="F4" s="92">
        <v>45988.444930555554</v>
      </c>
      <c r="G4" s="93">
        <f t="shared" ca="1" si="0"/>
        <v>0.12029293981322553</v>
      </c>
      <c r="H4" s="92">
        <v>45988.43645833333</v>
      </c>
      <c r="I4" s="92" t="str">
        <f>IFERROR(VLOOKUP(D4,DB!A:F,6,0),"")</f>
        <v>SCECO</v>
      </c>
      <c r="J4" s="92" t="str">
        <f>IFERROR(VLOOKUP(D4,DB!A:G,7,0),"")</f>
        <v>Dead</v>
      </c>
      <c r="K4" s="94" t="s">
        <v>39115</v>
      </c>
      <c r="L4" s="88" t="str">
        <f>IFERROR(VLOOKUP(D4,DB!A:I,9,0),"")</f>
        <v>Latis</v>
      </c>
    </row>
    <row r="5" spans="1:16" ht="15" customHeight="1">
      <c r="A5" s="110" t="s">
        <v>39116</v>
      </c>
      <c r="B5" s="110" t="str">
        <f>IFERROR(VLOOKUP(D5,DB!A:K,11,0),"")</f>
        <v>R4</v>
      </c>
      <c r="C5" s="90">
        <v>1</v>
      </c>
      <c r="D5" s="88" t="s">
        <v>36935</v>
      </c>
      <c r="E5" s="91" t="s">
        <v>39021</v>
      </c>
      <c r="F5" s="92"/>
      <c r="G5" s="93">
        <f t="shared" ca="1" si="0"/>
        <v>45988.565223495367</v>
      </c>
      <c r="H5" s="92">
        <v>45988.551087962966</v>
      </c>
      <c r="I5" s="92" t="str">
        <f>IFERROR(VLOOKUP(D5,DB!A:F,6,0),"")</f>
        <v>SCECO</v>
      </c>
      <c r="J5" s="92" t="str">
        <f>IFERROR(VLOOKUP(D5,DB!A:G,7,0),"")</f>
        <v>Dead</v>
      </c>
      <c r="K5" s="94" t="s">
        <v>39113</v>
      </c>
      <c r="L5" s="88" t="str">
        <f>IFERROR(VLOOKUP(D5,DB!A:I,9,0),"")</f>
        <v>Latis</v>
      </c>
    </row>
    <row r="6" spans="1:16" ht="15" customHeight="1">
      <c r="A6" s="110"/>
      <c r="B6" s="110" t="str">
        <f>IFERROR(VLOOKUP(D6,DB!A:K,11,0),"")</f>
        <v/>
      </c>
      <c r="C6" s="90"/>
      <c r="D6" s="88"/>
      <c r="E6" s="91"/>
      <c r="F6" s="92"/>
      <c r="G6" s="93">
        <f t="shared" ca="1" si="0"/>
        <v>45988.565223495367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45988.565223495367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45988.565223495367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45988.565223495367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45988.565223495367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45988.565223495367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45988.565223495367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45988.565223495367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149"/>
      <c r="E14" s="91"/>
      <c r="F14" s="92"/>
      <c r="G14" s="93">
        <f t="shared" ca="1" si="0"/>
        <v>45988.565223495367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45988.565223495367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45988.565223495367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45988.565223495367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45988.565223495367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45988.565223495367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45988.565223495367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45988.565223495367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ref="G22:G85" ca="1" si="1">IFERROR(NOW()-F22,"")</f>
        <v>45988.565223495367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45988.565223495367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45988.565223495367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45988.565223495367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45988.565223495367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45988.565223495367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45988.565223495367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45988.565223495367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45988.565223495367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45988.565223495367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45988.565223495367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45988.565223495367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45988.565223495367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45988.565223495367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45988.565223495367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45988.565223495367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45988.565223495367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45988.565223495367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45988.565223495367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45988.565223495367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45988.565223495367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45988.565223495367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45988.565223495367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45988.565223495367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45988.565223495367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45988.565223495367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45988.565223495367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45988.565223495367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45988.565223495367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45988.565223495367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45988.565223495367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45988.565223495367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45988.565223495367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45988.565223495367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45988.565223495367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45988.565223495367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45988.565223495367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45988.565223495367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45988.565223495367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45988.565223495367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45988.565223495367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45988.565223495367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45988.565223495367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45988.565223495367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45988.565223495367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45988.565223495367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45988.565223495367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45988.565223495367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45988.565223495367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45988.565223495367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45988.565223495367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45988.565223495367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45988.565223495367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45988.565223495367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45988.565223495367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45988.565223495367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45988.565223495367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45988.565223495367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45988.565223495367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45988.565223495367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45988.565223495367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45988.565223495367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45988.565223495367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45988.565223495367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ref="G86:G149" ca="1" si="2">IFERROR(NOW()-F86,"")</f>
        <v>45988.565223495367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45988.565223495367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45988.565223495367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45988.565223495367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45988.565223495367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45988.565223495367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45988.565223495367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45988.565223495367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45988.565223495367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45988.565223495367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45988.565223495367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45988.565223495367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45988.565223495367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45988.565223495367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45988.565223495367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45988.565223495367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45988.565223495367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45988.565223495367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45988.565223495367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45988.565223495367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45988.565223495367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45988.565223495367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45988.565223495367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45988.565223495367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45988.565223495367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45988.565223495367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45988.565223495367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45988.565223495367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45988.565223495367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45988.565223495367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45988.565223495367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45988.565223495367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45988.565223495367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45988.565223495367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45988.565223495367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45988.565223495367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45988.565223495367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45988.565223495367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45988.565223495367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45988.565223495367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45988.565223495367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45988.565223495367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45988.565223495367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45988.565223495367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45988.565223495367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45988.565223495367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45988.565223495367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45988.565223495367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45988.565223495367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45988.565223495367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45988.565223495367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45988.565223495367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45988.565223495367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45988.565223495367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45988.565223495367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45988.565223495367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45988.565223495367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45988.565223495367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45988.565223495367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45988.565223495367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45988.565223495367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45988.565223495367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45988.565223495367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45988.565223495367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ref="G150:G213" ca="1" si="3">IFERROR(NOW()-F150,"")</f>
        <v>45988.565223495367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45988.565223495367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45988.565223495367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45988.565223495367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45988.565223495367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45988.565223495367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45988.565223495367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45988.565223495367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45988.565223495367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45988.565223495367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45988.565223495367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45988.565223495367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45988.565223495367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45988.565223495367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45988.565223495367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45988.565223495367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45988.565223495367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45988.565223495367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45988.565223495367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45988.565223495367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45988.565223495367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45988.565223495367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45988.565223495367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45988.565223495367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45988.565223495367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45988.565223495367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45988.565223495367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45988.565223495367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45988.565223495367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45988.565223495367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45988.565223495367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45988.565223495367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45988.565223495367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45988.565223495367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45988.565223495367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45988.565223495367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45988.565223495367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45988.565223495367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45988.565223495367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45988.565223495367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45988.565223495367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45988.565223495367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45988.565223495367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45988.565223495367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45988.565223495367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45988.565223495367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45988.565223495367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45988.565223495367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45988.565223495367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45988.565223495367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45988.565223495367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45988.565223495367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45988.565223495367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45988.565223495367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45988.565223495367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45988.565223495367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45988.565223495367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45988.565223495367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45988.565223495367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45988.565223495367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45988.565223495367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45988.565223495367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45988.565223495367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45988.565223495367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ref="G214:G277" ca="1" si="4">IFERROR(NOW()-F214,"")</f>
        <v>45988.565223495367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45988.565223495367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45988.565223495367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45988.565223495367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45988.565223495367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45988.565223495367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45988.565223495367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45988.565223495367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45988.565223495367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45988.565223495367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45988.565223495367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45988.565223495367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45988.565223495367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45988.565223495367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45988.565223495367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45988.565223495367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45988.565223495367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45988.565223495367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45988.565223495367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45988.565223495367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45988.565223495367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45988.565223495367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45988.565223495367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45988.565223495367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45988.565223495367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45988.565223495367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45988.565223495367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45988.565223495367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45988.565223495367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45988.565223495367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45988.565223495367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45988.565223495367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45988.565223495367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45988.565223495367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45988.565223495367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45988.565223495367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45988.565223495367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45988.565223495367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45988.565223495367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45988.565223495367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45988.565223495367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45988.565223495367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45988.565223495367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45988.565223495367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45988.565223495367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45988.565223495367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45988.565223495367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45988.565223495367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45988.565223495367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45988.565223495367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45988.565223495367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45988.565223495367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45988.565223495367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45988.565223495367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45988.565223495367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45988.565223495367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45988.565223495367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45988.565223495367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45988.565223495367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45988.565223495367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45988.565223495367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45988.565223495367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45988.565223495367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45988.565223495367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ref="G278:G323" ca="1" si="5">IFERROR(NOW()-F278,"")</f>
        <v>45988.565223495367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45988.565223495367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45988.565223495367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45988.565223495367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45988.565223495367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45988.565223495367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45988.565223495367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45988.565223495367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45988.565223495367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45988.565223495367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45988.565223495367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45988.565223495367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45988.565223495367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45988.565223495367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45988.565223495367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45988.565223495367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45988.565223495367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45988.565223495367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45988.565223495367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45988.565223495367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45988.565223495367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45988.565223495367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45988.565223495367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45988.565223495367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45988.565223495367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45988.565223495367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45988.565223495367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45988.565223495367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45988.565223495367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45988.565223495367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45988.565223495367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45988.565223495367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45988.565223495367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45988.565223495367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45988.565223495367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45988.565223495367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45988.565223495367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45988.565223495367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45988.565223495367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45988.565223495367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45988.565223495367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45988.565223495367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45988.565223495367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45988.565223495367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45988.565223495367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45988.565223495367</v>
      </c>
      <c r="H323" s="92"/>
      <c r="I323" s="110" t="str">
        <f>IFERROR(VLOOKUP(D323,DB!A:F,6,0),"")</f>
        <v/>
      </c>
      <c r="J323" s="110" t="str">
        <f>IFERROR(VLOOKUP(D323,DB!A:G,7,0),"")</f>
        <v/>
      </c>
      <c r="K323" s="94"/>
      <c r="L323" s="88" t="str">
        <f>IFERROR(VLOOKUP(D323,DB!A:I,9,0),"")</f>
        <v/>
      </c>
    </row>
  </sheetData>
  <dataValidations count="2">
    <dataValidation allowBlank="1" showInputMessage="1" showErrorMessage="1" sqref="E1" xr:uid="{A4F81451-56CC-4543-9497-104C4E44EE4B}"/>
    <dataValidation type="list" allowBlank="1" showInputMessage="1" showErrorMessage="1" sqref="E2:E3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96.733163310178497</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62.376346180550172</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39.904112384254404</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7.1919248842532397</v>
      </c>
      <c r="H5" s="119">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4">
        <f t="shared" ref="G6:G24" ca="1" si="2">IFERROR(NOW()-F6,"")</f>
        <v>45988.565223495367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45988.565223495367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45988.565223495367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45988.565223495367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45988.565223495367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45988.565223495367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45988.565223495367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45988.565223495367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45988.565223495367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45988.565223495367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45988.565223495367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45988.565223495367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45988.565223495367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45988.565223495367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45988.565223495367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45988.565223495367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45988.565223495367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45988.565223495367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45988.565223495367</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23"/>
      <c r="B3" s="124" t="str">
        <f>IFERROR(VLOOKUP(D3,DB!A:K,11,0),"")</f>
        <v/>
      </c>
      <c r="C3" s="125"/>
      <c r="D3" s="124"/>
      <c r="E3" s="106"/>
      <c r="F3"/>
      <c r="G3" s="72">
        <f t="shared" ref="G3" ca="1" si="0">IFERROR(NOW()-F3,"-")</f>
        <v>45988.565223495367</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45988.565223495367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45988.565223495367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45988.565223495367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45988.565223495367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45988.565223495367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45988.565223495367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45988.565223495367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45988.565223495367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45988.565223495367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45988.565223495367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45988.565223495367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45988.565223495367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45988.565223495367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45988.565223495367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45988.565223495367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45988.565223495367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45988.565223495367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45988.565223495367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45988.565223495367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45988.565223495367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45988.565223495367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45988.565223495367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45988.565223495367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45988.565223495367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45988.565223495367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45988.565223495367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45988.565223495367</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