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80" documentId="120_S{2AC9BD13-BADA-5192-A53E-5A8FF88502F6}" xr6:coauthVersionLast="47" xr6:coauthVersionMax="47" xr10:uidLastSave="{2319DB94-7BBD-43B0-88EF-92A468264E3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<sst xmlns="http://schemas.openxmlformats.org/spreadsheetml/2006/main" count="180300" uniqueCount="39134">
  <si>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</si>
  <si>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</si>
  <si>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</si>
  <si>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</si>
  <si>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</si>
  <si>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</si>
  <si>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</si>
  <si>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</si>
  <si>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</si>
  <si>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</si>
  <si>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</si>
  <si>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</si>
  <si>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</si>
  <si>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</si>
  <si>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</si>
  <si>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</si>
  <si>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</si>
  <si>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</si>
  <si>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</si>
  <si>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</si>
  <si>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</si>
  <si>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</si>
  <si>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</si>
  <si>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</si>
  <si>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</si>
  <si>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</si>
  <si>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</si>
  <si>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</si>
  <si>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</si>
  <si>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</si>
  <si>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</si>
  <si>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</si>
  <si>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</si>
  <si>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</si>
  <si>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</si>
  <si>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</si>
  <si>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</si>
  <si>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</si>
  <si>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</si>
  <si>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</si>
  <si>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</si>
  <si>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</si>
  <si>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</si>
  <si>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</si>
  <si>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</si>
  <si>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</si>
  <si>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</si>
  <si>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</si>
  <si>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</si>
  <si>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</si>
  <si>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</si>
  <si>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</si>
  <si>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</si>
  <si>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</si>
  <si>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</si>
  <si>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</si>
  <si>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</si>
  <si>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</si>
  <si>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</si>
  <si>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</si>
  <si>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</si>
  <si>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</si>
  <si>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</si>
  <si>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</si>
  <si>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</si>
  <si>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</si>
  <si>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</si>
  <si>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</si>
  <si>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</si>
  <si>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</si>
  <si>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</si>
  <si>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</si>
  <si>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</si>
  <si>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</si>
  <si>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</si>
  <si>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</si>
  <si>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</si>
  <si>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</si>
  <si>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</si>
  <si>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</si>
  <si>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</si>
  <si>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</si>
  <si>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</si>
  <si>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</si>
  <si>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</si>
  <si>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</si>
  <si>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</si>
  <si>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</si>
  <si>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</si>
  <si>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</si>
  <si>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</si>
  <si>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</si>
  <si>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</si>
  <si>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</si>
  <si>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</si>
  <si>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</si>
  <si>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</si>
  <si>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</si>
  <si>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</si>
  <si>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</si>
  <si>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</si>
  <si>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</si>
  <si>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</si>
  <si>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</si>
  <si>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</si>
  <si>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</si>
  <si>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</si>
  <si>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</si>
  <si>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</si>
  <si>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</si>
  <si>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</si>
  <si>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</si>
  <si>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</si>
  <si>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</si>
  <si>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</si>
  <si>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</si>
  <si>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</si>
  <si>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</si>
  <si>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</si>
  <si>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</si>
  <si>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</si>
  <si>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</si>
  <si>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</si>
  <si>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</si>
  <si>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</si>
  <si>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</si>
  <si>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</si>
  <si>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</si>
  <si>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</si>
  <si>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</si>
  <si>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</si>
  <si>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</si>
  <si>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</si>
  <si>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</si>
  <si>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</si>
  <si>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</si>
  <si>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</si>
  <si>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</si>
  <si>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</si>
  <si>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</si>
  <si>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</si>
  <si>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</si>
  <si>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</si>
  <si>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</si>
  <si>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</si>
  <si>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</si>
  <si>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</si>
  <si>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</si>
  <si>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</si>
  <si>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</si>
  <si>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</si>
  <si>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</si>
  <si>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</si>
  <si>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</si>
  <si>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</si>
  <si>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</si>
  <si>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</si>
  <si>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</si>
  <si>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</si>
  <si>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</si>
  <si>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</si>
  <si>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</si>
  <si>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</si>
  <si>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</si>
  <si>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</si>
  <si>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</si>
  <si>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</si>
  <si>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</si>
  <si>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</si>
  <si>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</si>
  <si>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</si>
  <si>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</si>
  <si>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</si>
  <si>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</si>
  <si>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</si>
  <si>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</si>
  <si>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</si>
  <si>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</si>
  <si>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</si>
  <si>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</si>
  <si>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</si>
  <si>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</si>
  <si>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</si>
  <si>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</si>
  <si>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</si>
  <si>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</si>
  <si>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</si>
  <si>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</si>
  <si>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</si>
  <si>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</si>
  <si>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</si>
  <si>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</si>
  <si>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</si>
  <si>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</si>
  <si>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</si>
  <si>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</si>
  <si>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</si>
  <si>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</si>
  <si>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</si>
  <si>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</si>
  <si>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</si>
  <si>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</si>
  <si>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</si>
  <si>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</si>
  <si>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</si>
  <si>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</si>
  <si>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</si>
  <si>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</si>
  <si>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</si>
  <si>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</si>
  <si>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</si>
  <si>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</si>
  <si>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</si>
  <si>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</si>
  <si>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</si>
  <si>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</si>
  <si>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</si>
  <si>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</si>
  <si>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</si>
  <si>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</si>
  <si>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</si>
  <si>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</si>
  <si>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</si>
  <si>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</si>
  <si>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</si>
  <si>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</si>
  <si>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</si>
  <si>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</si>
  <si>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</si>
  <si>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</si>
  <si>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</si>
  <si>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</si>
  <si>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</si>
  <si>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</si>
  <si>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</si>
  <si>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</si>
  <si>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</si>
  <si>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</si>
  <si>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</si>
  <si>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</si>
  <si>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</si>
  <si>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</si>
  <si>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</si>
  <si>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</si>
  <si>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</si>
  <si>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</si>
  <si>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</si>
  <si>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</si>
  <si>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</si>
  <si>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</si>
  <si>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</si>
  <si>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</si>
  <si>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</si>
  <si>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</si>
  <si>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</si>
  <si>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</si>
  <si>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</si>
  <si>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</si>
  <si>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</si>
  <si>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</si>
  <si>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</si>
  <si>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</si>
  <si>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</si>
  <si>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</si>
  <si>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</si>
  <si>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</si>
  <si>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</si>
  <si>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</si>
  <si>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</si>
  <si>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</si>
  <si>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</si>
  <si>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</si>
  <si>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</si>
  <si>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</si>
  <si>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</si>
  <si>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</si>
  <si>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</si>
  <si>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</si>
  <si>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</si>
  <si>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</si>
  <si>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</si>
  <si>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</si>
  <si>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</si>
  <si>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</si>
  <si>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</si>
  <si>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</si>
  <si>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</si>
  <si>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</si>
  <si>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</si>
  <si>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</si>
  <si>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</si>
  <si>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</si>
  <si>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</si>
  <si>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</si>
  <si>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</si>
  <si>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</si>
  <si>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</si>
  <si>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</si>
  <si>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</si>
  <si>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</si>
  <si>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</si>
  <si>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</si>
  <si>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</si>
  <si>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</si>
  <si>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</si>
  <si>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</si>
  <si>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</si>
  <si>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</si>
  <si>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</si>
  <si>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</si>
  <si>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</si>
  <si>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</si>
  <si>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</si>
  <si>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</si>
  <si>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</si>
  <si>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</si>
  <si>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</si>
  <si>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</si>
  <si>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</si>
  <si>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</si>
  <si>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</si>
  <si>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</si>
  <si>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</si>
  <si>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</si>
  <si>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</si>
  <si>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</si>
  <si>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</si>
  <si>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</si>
  <si>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</si>
  <si>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</si>
  <si>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</si>
  <si>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</si>
  <si>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</si>
  <si>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</si>
  <si>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</si>
  <si>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</si>
  <si>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</si>
  <si>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</si>
  <si>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</si>
  <si>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</si>
  <si>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</si>
  <si>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</si>
  <si>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</si>
  <si>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</si>
  <si>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</si>
  <si>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</si>
  <si>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</si>
  <si>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</si>
  <si>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</si>
  <si>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</si>
  <si>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</si>
  <si>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</si>
  <si>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</si>
  <si>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</si>
  <si>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</si>
  <si>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</si>
  <si>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</si>
  <si>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</si>
  <si>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</si>
  <si>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</si>
  <si>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</si>
  <si>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</si>
  <si>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</si>
  <si>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</si>
  <si>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</si>
  <si>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</si>
  <si>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</si>
  <si>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</si>
  <si>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</si>
  <si>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</si>
  <si>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</si>
  <si>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</si>
  <si>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</si>
  <si>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</si>
  <si>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</si>
  <si>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</si>
  <si>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</si>
  <si>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</si>
  <si>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</si>
  <si>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</si>
  <si>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</si>
  <si>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</si>
  <si>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</si>
  <si>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</si>
  <si>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</si>
  <si>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</si>
  <si>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</si>
  <si>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</si>
  <si>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</si>
  <si>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</si>
  <si>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</si>
  <si>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</si>
  <si>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</si>
  <si>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</si>
  <si>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</si>
  <si>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</si>
  <si>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</si>
  <si>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</si>
  <si>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</si>
  <si>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</si>
  <si>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</si>
  <si>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</si>
  <si>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</si>
  <si>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</si>
  <si>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</si>
  <si>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</si>
  <si>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</si>
  <si>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</si>
  <si>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</si>
  <si>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</si>
  <si>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</si>
  <si>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</si>
  <si>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</si>
  <si>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</si>
  <si>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</si>
  <si>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</si>
  <si>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</si>
  <si>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</si>
  <si>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</si>
  <si>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</si>
  <si>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</si>
  <si>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</si>
  <si>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</si>
  <si>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</si>
  <si>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</si>
  <si>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</si>
  <si>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</si>
  <si>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</si>
  <si>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</si>
  <si>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</si>
  <si>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</si>
  <si>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</si>
  <si>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</si>
  <si>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</si>
  <si>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</si>
  <si>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</si>
  <si>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</si>
  <si>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</si>
  <si>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</si>
  <si>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</si>
  <si>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</si>
  <si>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</si>
  <si>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</si>
  <si>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</si>
  <si>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</si>
  <si>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</si>
  <si>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</si>
  <si>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</si>
  <si>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</si>
  <si>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</si>
  <si>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</si>
  <si>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</si>
  <si>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</si>
  <si>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</si>
  <si>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</si>
  <si>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</si>
  <si>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</si>
  <si>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</si>
  <si>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</si>
  <si>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</si>
  <si>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</si>
  <si>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</si>
  <si>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</si>
  <si>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</si>
  <si>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</si>
  <si>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</si>
  <si>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</si>
  <si>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</si>
  <si>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</si>
  <si>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</si>
  <si>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</si>
  <si>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</si>
  <si>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</si>
  <si>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</si>
  <si>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</si>
  <si>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</si>
  <si>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</si>
  <si>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</si>
  <si>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</si>
  <si>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</si>
  <si>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</si>
  <si>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</si>
  <si>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</si>
  <si>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</si>
  <si>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</si>
  <si>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</si>
  <si>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</si>
  <si>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</si>
  <si>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</si>
  <si>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</si>
  <si>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</si>
  <si>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</si>
  <si>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</si>
  <si>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</si>
  <si>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</si>
  <si>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</si>
  <si>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</si>
  <si>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</si>
  <si>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</si>
  <si>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</si>
  <si>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</si>
  <si>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</si>
  <si>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</si>
  <si>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</si>
  <si>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</si>
  <si>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</si>
  <si>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</si>
  <si>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</si>
  <si>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</si>
  <si>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</si>
  <si>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</si>
  <si>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</si>
  <si>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</si>
  <si>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</si>
  <si>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</si>
  <si>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</si>
  <si>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</si>
  <si>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</si>
  <si>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</si>
  <si>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</si>
  <si>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</si>
  <si>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</si>
  <si>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</si>
  <si>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</si>
  <si>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</si>
  <si>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</si>
  <si>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</si>
  <si>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</si>
  <si>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</si>
  <si>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</si>
  <si>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</si>
  <si>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</si>
  <si>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</si>
  <si>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</si>
  <si>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</si>
  <si>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</si>
  <si>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</si>
  <si>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</si>
  <si>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</si>
  <si>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</si>
  <si>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</si>
  <si>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</si>
  <si>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</si>
  <si>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</si>
  <si>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</si>
  <si>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</si>
  <si>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</si>
  <si>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</si>
  <si>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</si>
  <si>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</si>
  <si>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</si>
  <si>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</si>
  <si>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</si>
  <si>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</si>
  <si>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</si>
  <si>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</si>
  <si>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</si>
  <si>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</si>
  <si>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</si>
  <si>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</si>
  <si>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</si>
  <si>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</si>
  <si>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</si>
  <si>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</si>
  <si>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</si>
  <si>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</si>
  <si>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</si>
  <si>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</si>
  <si>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</si>
  <si>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</si>
  <si>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</si>
  <si>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</si>
  <si>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</si>
  <si>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</si>
  <si>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</si>
  <si>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</si>
  <si>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</si>
  <si>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</si>
  <si>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</si>
  <si>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</si>
  <si>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</si>
  <si>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</si>
  <si>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</si>
  <si>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</si>
  <si>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</si>
  <si>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</si>
  <si>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</si>
  <si>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</si>
  <si>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</si>
  <si>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</si>
  <si>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</si>
  <si>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</si>
  <si>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</si>
  <si>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</si>
  <si>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</si>
  <si>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</si>
  <si>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</si>
  <si>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</si>
  <si>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</si>
  <si>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</si>
  <si>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</si>
  <si>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</si>
  <si>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</si>
  <si>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</si>
  <si>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</si>
  <si>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</si>
  <si>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</si>
  <si>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</si>
  <si>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</si>
  <si>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</si>
  <si>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</si>
  <si>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</si>
  <si>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</si>
  <si>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</si>
  <si>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</si>
  <si>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</si>
  <si>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</si>
  <si>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</si>
  <si>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</si>
  <si>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</si>
  <si>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</si>
  <si>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</si>
  <si>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</si>
  <si>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</si>
  <si>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</si>
  <si>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</si>
  <si>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</si>
  <si>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</si>
  <si>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</si>
  <si>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</si>
  <si>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</si>
  <si>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</si>
  <si>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</si>
  <si>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</si>
  <si>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</si>
  <si>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</si>
  <si>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</si>
  <si>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</si>
  <si>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</si>
  <si>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</si>
  <si>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</si>
  <si>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</si>
  <si>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</si>
  <si>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</si>
  <si>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</si>
  <si>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</si>
  <si>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</si>
  <si>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</si>
  <si>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</si>
  <si>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</si>
  <si>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</si>
  <si>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</si>
  <si>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</si>
  <si>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</si>
  <si>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</si>
  <si>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</si>
  <si>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</si>
  <si>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</si>
  <si>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</si>
  <si>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</si>
  <si>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</si>
  <si>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</si>
  <si>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</si>
  <si>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</si>
  <si>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</si>
  <si>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</si>
  <si>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</si>
  <si>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</si>
  <si>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</si>
  <si>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</si>
  <si>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</si>
  <si>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</si>
  <si>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</si>
  <si>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</si>
  <si>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</si>
  <si>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</si>
  <si>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</si>
  <si>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</si>
  <si>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</si>
  <si>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</si>
  <si>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</si>
  <si>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</si>
  <si>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</si>
  <si>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</si>
  <si>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</si>
  <si>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</si>
  <si>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</si>
  <si>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</si>
  <si>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</si>
  <si>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</si>
  <si>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</si>
  <si>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</si>
  <si>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</si>
  <si>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</si>
  <si>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</si>
  <si>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</si>
  <si>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</si>
  <si>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</si>
  <si>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</si>
  <si>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</si>
  <si>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</si>
  <si>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</si>
  <si>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</si>
  <si>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</si>
  <si>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</si>
  <si>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</si>
  <si>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</si>
  <si>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</si>
  <si>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</si>
  <si>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</si>
  <si>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</si>
  <si>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</si>
  <si>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</si>
  <si>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</si>
  <si>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</si>
  <si>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</si>
  <si>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</si>
  <si>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</si>
  <si>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</si>
  <si>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</si>
  <si>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</si>
  <si>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</si>
  <si>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</si>
  <si>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</si>
  <si>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</si>
  <si>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</si>
  <si>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</si>
  <si>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</si>
  <si>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</si>
  <si>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</si>
  <si>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</si>
  <si>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</si>
  <si>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</si>
  <si>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</si>
  <si>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</si>
  <si>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</si>
  <si>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</si>
  <si>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</si>
  <si>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</si>
  <si>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</si>
  <si>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</si>
  <si>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</si>
  <si>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</si>
  <si>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</si>
  <si>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</si>
  <si>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</si>
  <si>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</si>
  <si>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</si>
  <si>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</si>
  <si>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</si>
  <si>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</si>
  <si>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</si>
  <si>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</si>
  <si>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</si>
  <si>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</si>
  <si>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</si>
  <si>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</si>
  <si>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</si>
  <si>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</si>
  <si>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</si>
  <si>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</si>
  <si>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</si>
  <si>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</si>
  <si>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</si>
  <si>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</si>
  <si>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</si>
  <si>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</si>
  <si>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</si>
  <si>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</si>
  <si>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</si>
  <si>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</si>
  <si>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</si>
  <si>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</si>
  <si>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</si>
  <si>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</si>
  <si>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</si>
  <si>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</si>
  <si>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</si>
  <si>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</si>
  <si>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</si>
  <si>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</si>
  <si>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</si>
  <si>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</si>
  <si>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</si>
  <si>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</si>
  <si>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</si>
  <si>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</si>
  <si>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</si>
  <si>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</si>
  <si>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</si>
  <si>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</si>
  <si>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</si>
  <si>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</si>
  <si>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</si>
  <si>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</si>
  <si>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</si>
  <si>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</si>
  <si>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</si>
  <si>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</si>
  <si>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</si>
  <si>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</si>
  <si>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</si>
  <si>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</si>
  <si>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</si>
  <si>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</si>
  <si>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</si>
  <si>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</si>
  <si>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</si>
  <si>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</si>
  <si>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</si>
  <si>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</si>
  <si>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</si>
  <si>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</si>
  <si>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</si>
  <si>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</si>
  <si>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</si>
  <si>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</si>
  <si>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</si>
  <si>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</si>
  <si>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</si>
  <si>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</si>
  <si>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</si>
  <si>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</si>
  <si>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</si>
  <si>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</si>
  <si>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</si>
  <si>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</si>
  <si>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</si>
  <si>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</si>
  <si>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</si>
  <si>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</si>
  <si>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</si>
  <si>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</si>
  <si>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</si>
  <si>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</si>
  <si>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</si>
  <si>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</si>
  <si>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</si>
  <si>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</si>
  <si>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</si>
  <si>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</si>
  <si>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</si>
  <si>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</si>
  <si>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</si>
  <si>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</si>
  <si>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</si>
  <si>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</si>
  <si>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</si>
  <si>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</si>
  <si>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</si>
  <si>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</si>
  <si>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</si>
  <si>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</si>
  <si>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</si>
  <si>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</si>
  <si>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</si>
  <si>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</si>
  <si>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</si>
  <si>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</si>
  <si>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</si>
  <si>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</si>
  <si>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</si>
  <si>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</si>
  <si>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</si>
  <si>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</si>
  <si>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</si>
  <si>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</si>
  <si>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</si>
  <si>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</si>
  <si>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</si>
  <si>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</si>
  <si>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</si>
  <si>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</si>
  <si>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</si>
  <si>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</si>
  <si>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</si>
  <si>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</si>
  <si>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</si>
  <si>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</si>
  <si>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</si>
  <si>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</si>
  <si>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</si>
  <si>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</si>
  <si>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</si>
  <si>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</si>
  <si>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</si>
  <si>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</si>
  <si>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</si>
  <si>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</si>
  <si>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</si>
  <si>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</si>
  <si>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</si>
  <si>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</si>
  <si>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</si>
  <si>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</si>
  <si>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</si>
  <si>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</si>
  <si>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</si>
  <si>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</si>
  <si>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</si>
  <si>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</si>
  <si>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</si>
  <si>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</si>
  <si>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</si>
  <si>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</si>
  <si>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</si>
  <si>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</si>
  <si>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</si>
  <si>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</si>
  <si>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</si>
  <si>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</si>
  <si>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</si>
  <si>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</si>
  <si>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</si>
  <si>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</si>
  <si>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</si>
  <si>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</si>
  <si>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</si>
  <si>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</si>
  <si>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</si>
  <si>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</si>
  <si>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</si>
  <si>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</si>
  <si>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</si>
  <si>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</si>
  <si>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</si>
  <si>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</si>
  <si>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</si>
  <si>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</si>
  <si>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</si>
  <si>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</si>
  <si>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</si>
  <si>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</si>
  <si>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</si>
  <si>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</si>
  <si>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</si>
  <si>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</si>
  <si>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</si>
  <si>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</si>
  <si>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</si>
  <si>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</si>
  <si>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</si>
  <si>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</si>
  <si>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</si>
  <si>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</si>
  <si>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</si>
  <si>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</si>
  <si>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</si>
  <si>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</si>
  <si>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</si>
  <si>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</si>
  <si>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</si>
  <si>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</si>
  <si>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</si>
  <si>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</si>
  <si>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</si>
  <si>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</si>
  <si>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</si>
  <si>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</si>
  <si>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</si>
  <si>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</si>
  <si>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</si>
  <si>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</si>
  <si>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</si>
  <si>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</si>
  <si>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</si>
  <si>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</si>
  <si>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</si>
  <si>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</si>
  <si>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</si>
  <si>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</si>
  <si>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</si>
  <si>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</si>
  <si>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</si>
  <si>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</si>
  <si>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</si>
  <si>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</si>
  <si>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</si>
  <si>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</si>
  <si>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</si>
  <si>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</si>
  <si>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</si>
  <si>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</si>
  <si>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</si>
  <si>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</si>
  <si>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</si>
  <si>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</si>
  <si>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</si>
  <si>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</si>
  <si>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</si>
  <si>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</si>
  <si>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</si>
  <si>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</si>
  <si>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</si>
  <si>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</si>
  <si>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</si>
  <si>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</si>
  <si>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</si>
  <si>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</si>
  <si>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</si>
  <si>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</si>
  <si>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</si>
  <si>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</si>
  <si>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</si>
  <si>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</si>
  <si>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</si>
  <si>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</si>
  <si>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</si>
  <si>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</si>
  <si>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</si>
  <si>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</si>
  <si>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</si>
  <si>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</si>
  <si>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</si>
  <si>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</si>
  <si>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</si>
  <si>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</si>
  <si>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</si>
  <si>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</si>
  <si>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</si>
  <si>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</si>
  <si>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</si>
  <si>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</si>
  <si>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</si>
  <si>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</si>
  <si>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</si>
  <si>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</si>
  <si>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</si>
  <si>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</si>
  <si>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</si>
  <si>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</si>
  <si>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</si>
  <si>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</si>
  <si>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</si>
  <si>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</si>
  <si>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</si>
  <si>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</si>
  <si>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</si>
  <si>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</si>
  <si>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</si>
  <si>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</si>
  <si>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</si>
  <si>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</si>
  <si>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</si>
  <si>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</si>
  <si>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</si>
  <si>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</si>
  <si>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</si>
  <si>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</si>
  <si>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</si>
  <si>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</si>
  <si>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</si>
  <si>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</si>
  <si>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</si>
  <si>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</si>
  <si>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</si>
  <si>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</si>
  <si>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</si>
  <si>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</si>
  <si>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</si>
  <si>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</si>
  <si>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</si>
  <si>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</si>
  <si>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</si>
  <si>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</si>
  <si>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</si>
  <si>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</si>
  <si>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</si>
  <si>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</si>
  <si>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</si>
  <si>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</si>
  <si>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</si>
  <si>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</si>
  <si>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</si>
  <si>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</si>
  <si>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</si>
  <si>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</si>
  <si>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</si>
  <si>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</si>
  <si>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</si>
  <si>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</si>
  <si>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</si>
  <si>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</si>
  <si>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</si>
  <si>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</si>
  <si>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</si>
  <si>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</si>
  <si>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</si>
  <si>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</si>
  <si>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</si>
  <si>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</si>
  <si>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</si>
  <si>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</si>
  <si>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</si>
  <si>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</si>
  <si>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</si>
  <si>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</si>
  <si>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</si>
  <si>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</si>
  <si>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</si>
  <si>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</si>
  <si>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</si>
  <si>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</si>
  <si>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</si>
  <si>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</si>
  <si>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</si>
  <si>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</si>
  <si>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</si>
  <si>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</si>
  <si>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</si>
  <si>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</si>
  <si>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</si>
  <si>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</si>
  <si>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</si>
  <si>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</si>
  <si>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</si>
  <si>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</si>
  <si>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</si>
  <si>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</si>
  <si>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</si>
  <si>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</si>
  <si>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</si>
  <si>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</si>
  <si>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</si>
  <si>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</si>
  <si>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</si>
  <si>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</si>
  <si>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</si>
  <si>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</si>
  <si>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</si>
  <si>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</si>
  <si>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</si>
  <si>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</si>
  <si>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</si>
  <si>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</si>
  <si>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</si>
  <si>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</si>
  <si>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</si>
  <si>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</si>
  <si>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</si>
  <si>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</si>
  <si>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</si>
  <si>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</si>
  <si>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</si>
  <si>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</si>
  <si>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</si>
  <si>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</si>
  <si>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</si>
  <si>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</si>
  <si>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</si>
  <si>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</si>
  <si>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</si>
  <si>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</si>
  <si>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</si>
  <si>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</si>
  <si>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</si>
  <si>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</si>
  <si>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</si>
  <si>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</si>
  <si>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</si>
  <si>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</si>
  <si>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</si>
  <si>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</si>
  <si>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</si>
  <si>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</si>
  <si>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</si>
  <si>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</si>
  <si>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</si>
  <si>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</si>
  <si>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</si>
  <si>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</si>
  <si>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</si>
  <si>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</si>
  <si>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</si>
  <si>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</si>
  <si>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</si>
  <si>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</si>
  <si>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</si>
  <si>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</si>
  <si>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</si>
  <si>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</si>
  <si>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</si>
  <si>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</si>
  <si>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</si>
  <si>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</si>
  <si>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</si>
  <si>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</si>
  <si>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</si>
  <si>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</si>
  <si>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</si>
  <si>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</si>
  <si>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</si>
  <si>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</si>
  <si>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</si>
  <si>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</si>
  <si>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</si>
  <si>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</si>
  <si>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</si>
  <si>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</si>
  <si>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</si>
  <si>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</si>
  <si>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</si>
  <si>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</si>
  <si>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</si>
  <si>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</si>
  <si>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</si>
  <si>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</si>
  <si>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</si>
  <si>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</si>
  <si>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</si>
  <si>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</si>
  <si>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</si>
  <si>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</si>
  <si>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</si>
  <si>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</si>
  <si>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</si>
  <si>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</si>
  <si>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</si>
  <si>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</si>
  <si>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</si>
  <si>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</si>
  <si>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</si>
  <si>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</si>
  <si>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</si>
  <si>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</si>
  <si>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</si>
  <si>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</si>
  <si>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</si>
  <si>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</si>
  <si>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</si>
  <si>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</si>
  <si>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</si>
  <si>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</si>
  <si>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</si>
  <si>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</si>
  <si>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</si>
  <si>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</si>
  <si>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</si>
  <si>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</si>
  <si>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</si>
  <si>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</si>
  <si>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</si>
  <si>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</si>
  <si>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</si>
  <si>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</si>
  <si>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</si>
  <si>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</si>
  <si>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</si>
  <si>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</si>
  <si>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</si>
  <si>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</si>
  <si>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</si>
  <si>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</si>
  <si>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</si>
  <si>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</si>
  <si>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</si>
  <si>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</si>
  <si>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</si>
  <si>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</si>
  <si>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</si>
  <si>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</si>
  <si>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</si>
  <si>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</si>
  <si>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</si>
  <si>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</si>
  <si>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</si>
  <si>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</si>
  <si>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</si>
  <si>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</si>
  <si>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</si>
  <si>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</si>
  <si>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</si>
  <si>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</si>
  <si>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</si>
  <si>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</si>
  <si>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</si>
  <si>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</si>
  <si>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</si>
  <si>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</si>
  <si>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</si>
  <si>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</si>
  <si>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</si>
  <si>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</si>
  <si>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</si>
  <si>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</si>
  <si>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</si>
  <si>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</si>
  <si>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</si>
  <si>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</si>
  <si>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</si>
  <si>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</si>
  <si>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</si>
  <si>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</si>
  <si>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</si>
  <si>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</si>
  <si>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</si>
  <si>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</si>
  <si>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</si>
  <si>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</si>
  <si>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</si>
  <si>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</si>
  <si>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</si>
  <si>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</si>
  <si>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</si>
  <si>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</si>
  <si>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</si>
  <si>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</si>
  <si>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</si>
  <si>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</si>
  <si>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</si>
  <si>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</si>
  <si>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</si>
  <si>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</si>
  <si>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</si>
  <si>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</si>
  <si>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</si>
  <si>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</si>
  <si>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</si>
  <si>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</si>
  <si>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</si>
  <si>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</si>
  <si>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</si>
  <si>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</si>
  <si>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</si>
  <si>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</si>
  <si>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</si>
  <si>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</si>
  <si>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</si>
  <si>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</si>
  <si>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</si>
  <si>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</si>
  <si>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</si>
  <si>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</si>
  <si>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</si>
  <si>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</si>
  <si>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</si>
  <si>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</si>
  <si>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</si>
  <si>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</si>
  <si>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</si>
  <si>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</si>
  <si>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</si>
  <si>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</si>
  <si>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</si>
  <si>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</si>
  <si>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</si>
  <si>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</si>
  <si>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</si>
  <si>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</si>
  <si>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</si>
  <si>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</si>
  <si>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</si>
  <si>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</si>
  <si>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</si>
  <si>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</si>
  <si>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</si>
  <si>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</si>
  <si>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</si>
  <si>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</si>
  <si>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</si>
  <si>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</si>
  <si>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</si>
  <si>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</si>
  <si>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</si>
  <si>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</si>
  <si>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</si>
  <si>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</si>
  <si>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</si>
  <si>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</si>
  <si>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</si>
  <si>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</si>
  <si>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</si>
  <si>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</si>
  <si>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</si>
  <si>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</si>
  <si>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</si>
  <si>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</si>
  <si>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</si>
  <si>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</si>
  <si>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</si>
  <si>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</si>
  <si>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</si>
  <si>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</si>
  <si>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</si>
  <si>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</si>
  <si>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</si>
  <si>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</si>
  <si>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</si>
  <si>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</si>
  <si>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</si>
  <si>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</si>
  <si>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</si>
  <si>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</si>
  <si>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</si>
  <si>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</si>
  <si>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</si>
  <si>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</si>
  <si>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</si>
  <si>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</si>
  <si>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</si>
  <si>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</si>
  <si>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</si>
  <si>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</si>
  <si>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</si>
  <si>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</si>
  <si>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</si>
  <si>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</si>
  <si>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</si>
  <si>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</si>
  <si>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</si>
  <si>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</si>
  <si>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</si>
  <si>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</si>
  <si>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</si>
  <si>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</si>
  <si>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</si>
  <si>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</si>
  <si>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</si>
  <si>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</si>
  <si>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</si>
  <si>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</si>
  <si>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</si>
  <si>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</si>
  <si>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</si>
  <si>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</si>
  <si>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</si>
  <si>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</si>
  <si>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</si>
  <si>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</si>
  <si>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</si>
  <si>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</si>
  <si>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</si>
  <si>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</si>
  <si>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</si>
  <si>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</si>
  <si>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</si>
  <si>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</si>
  <si>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</si>
  <si>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</si>
  <si>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</si>
  <si>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</si>
  <si>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</si>
  <si>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</si>
  <si>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</si>
  <si>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</si>
  <si>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</si>
  <si>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</si>
  <si>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</si>
  <si>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</si>
  <si>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</si>
  <si>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</si>
  <si>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</si>
  <si>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</si>
  <si>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</si>
  <si>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</si>
  <si>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</si>
  <si>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</si>
  <si>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</si>
  <si>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</si>
  <si>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</si>
  <si>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</si>
  <si>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</si>
  <si>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</si>
  <si>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</si>
  <si>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</si>
  <si>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</si>
  <si>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</si>
  <si>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</si>
  <si>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</si>
  <si>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</si>
  <si>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</si>
  <si>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</si>
  <si>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</si>
  <si>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</si>
  <si>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</si>
  <si>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</si>
  <si>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</si>
  <si>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</si>
  <si>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</si>
  <si>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</si>
  <si>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</si>
  <si>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</si>
  <si>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</si>
  <si>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</si>
  <si>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</si>
  <si>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</si>
  <si>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</si>
  <si>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</si>
  <si>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</si>
  <si>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</si>
  <si>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</si>
  <si>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</si>
  <si>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</si>
  <si>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</si>
  <si>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</si>
  <si>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</si>
  <si>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</si>
  <si>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</si>
  <si>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</si>
  <si>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</si>
  <si>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</si>
  <si>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</si>
  <si>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</si>
  <si>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</si>
  <si>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</si>
  <si>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</si>
  <si>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</si>
  <si>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</si>
  <si>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</si>
  <si>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</si>
  <si>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</si>
  <si>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</si>
  <si>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</si>
  <si>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</si>
  <si>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</si>
  <si>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</si>
  <si>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</si>
  <si>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</si>
  <si>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</si>
  <si>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</si>
  <si>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</si>
  <si>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</si>
  <si>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</si>
  <si>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</si>
  <si>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</si>
  <si>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</si>
  <si>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</si>
  <si>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</si>
  <si>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</si>
  <si>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</si>
  <si>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</si>
  <si>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</si>
  <si>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</si>
  <si>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</si>
  <si>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</si>
  <si>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</si>
  <si>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</si>
  <si>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</si>
  <si>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</si>
  <si>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</si>
  <si>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</si>
  <si>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</si>
  <si>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</si>
  <si>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</si>
  <si>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</si>
  <si>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</si>
  <si>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</si>
  <si>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</si>
  <si>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</si>
  <si>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</si>
  <si>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</si>
  <si>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</si>
  <si>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</si>
  <si>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</si>
  <si>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</si>
  <si>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</si>
  <si>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</si>
  <si>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</si>
  <si>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</si>
  <si>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</si>
  <si>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</si>
  <si>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</si>
  <si>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</si>
  <si>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</si>
  <si>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</si>
  <si>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</si>
  <si>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</si>
  <si>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</si>
  <si>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</si>
  <si>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</si>
  <si>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</si>
  <si>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</si>
  <si>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</si>
  <si>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</si>
  <si>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</si>
  <si>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</si>
  <si>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</si>
  <si>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</si>
  <si>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</si>
  <si>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</si>
  <si>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</si>
  <si>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</si>
  <si>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</si>
  <si>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</si>
  <si>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</si>
  <si>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</si>
  <si>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</si>
  <si>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</si>
  <si>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</si>
  <si>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</si>
  <si>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</si>
  <si>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</si>
  <si>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</si>
  <si>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</si>
  <si>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</si>
  <si>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</si>
  <si>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</si>
  <si>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</si>
  <si>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</si>
  <si>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</si>
  <si>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</si>
  <si>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</si>
  <si>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</si>
  <si>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</si>
  <si>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</si>
  <si>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</si>
  <si>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</si>
  <si>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</si>
  <si>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</si>
  <si>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</si>
  <si>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</si>
  <si>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</si>
  <si>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</si>
  <si>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</si>
  <si>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</si>
  <si>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</si>
  <si>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</si>
  <si>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</si>
  <si>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</si>
  <si>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</si>
  <si>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</si>
  <si>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</si>
  <si>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</si>
  <si>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</si>
  <si>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</si>
  <si>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</si>
  <si>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</si>
  <si>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</si>
  <si>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</si>
  <si>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</si>
  <si>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</si>
  <si>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</si>
  <si>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</si>
  <si>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</si>
  <si>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</si>
  <si>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</si>
  <si>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</si>
  <si>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</si>
  <si>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</si>
  <si>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</si>
  <si>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</si>
  <si>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</si>
  <si>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</si>
  <si>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</si>
  <si>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</si>
  <si>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</si>
  <si>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</si>
  <si>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</si>
  <si>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</si>
  <si>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</si>
  <si>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</si>
  <si>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</si>
  <si>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</si>
  <si>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</si>
  <si>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</si>
  <si>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</si>
  <si>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</si>
  <si>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</si>
  <si>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</si>
  <si>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</si>
  <si>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</si>
  <si>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</si>
  <si>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</si>
  <si>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</si>
  <si>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</si>
  <si>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</si>
  <si>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</si>
  <si>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</si>
  <si>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</si>
  <si>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</si>
  <si>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</si>
  <si>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</si>
  <si>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</si>
  <si>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</si>
  <si>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</si>
  <si>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</si>
  <si>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</si>
  <si>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</si>
  <si>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</si>
  <si>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</si>
  <si>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</si>
  <si>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</si>
  <si>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</si>
  <si>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</si>
  <si>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</si>
  <si>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</si>
  <si>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</si>
  <si>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</si>
  <si>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</si>
  <si>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</si>
  <si>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</si>
  <si>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</si>
  <si>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</si>
  <si>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</si>
  <si>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</si>
  <si>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</si>
  <si>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</si>
  <si>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</si>
  <si>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</si>
  <si>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</si>
  <si>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</si>
  <si>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</si>
  <si>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</si>
  <si>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</si>
  <si>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</si>
  <si>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</si>
  <si>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</si>
  <si>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</si>
  <si>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</si>
  <si>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</si>
  <si>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</si>
  <si>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</si>
  <si>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</si>
  <si>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</si>
  <si>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</si>
  <si>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</si>
  <si>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</si>
  <si>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</si>
  <si>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</si>
  <si>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</si>
  <si>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</si>
  <si>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</si>
  <si>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</si>
  <si>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</si>
  <si>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</si>
  <si>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</si>
  <si>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</si>
  <si>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</si>
  <si>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</si>
  <si>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</si>
  <si>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</si>
  <si>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</si>
  <si>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</si>
  <si>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</si>
  <si>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</si>
  <si>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</si>
  <si>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</si>
  <si>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</si>
  <si>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</si>
  <si>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</si>
  <si>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</si>
  <si>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</si>
  <si>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</si>
  <si>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</si>
  <si>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</si>
  <si>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</si>
  <si>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</si>
  <si>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</si>
  <si>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</si>
  <si>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</si>
  <si>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</si>
  <si>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</si>
  <si>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</si>
  <si>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</si>
  <si>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</si>
  <si>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</si>
  <si>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</si>
  <si>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</si>
  <si>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</si>
  <si>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</si>
  <si>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</si>
  <si>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</si>
  <si>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</si>
  <si>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</si>
  <si>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</si>
  <si>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</si>
  <si>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</si>
  <si>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</si>
  <si>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</si>
  <si>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</si>
  <si>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</si>
  <si>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</si>
  <si>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</si>
  <si>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</si>
  <si>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</si>
  <si>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</si>
  <si>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</si>
  <si>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</si>
  <si>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</si>
  <si>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</si>
  <si>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</si>
  <si>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</si>
  <si>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</si>
  <si>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</si>
  <si>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</si>
  <si>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</si>
  <si>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</si>
  <si>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</si>
  <si>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</si>
  <si>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</si>
  <si>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</si>
  <si>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</si>
  <si>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</si>
  <si>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</si>
  <si>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</si>
  <si>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</si>
  <si>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</si>
  <si>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</si>
  <si>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</si>
  <si>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</si>
  <si>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</si>
  <si>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</si>
  <si>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</si>
  <si>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</si>
  <si>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</si>
  <si>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</si>
  <si>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</si>
  <si>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</si>
  <si>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</si>
  <si>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</si>
  <si>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</si>
  <si>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</si>
  <si>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</si>
  <si>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</si>
  <si>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</si>
  <si>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</si>
  <si>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</si>
  <si>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</si>
  <si>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</si>
  <si>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</si>
  <si>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</si>
  <si>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</si>
  <si>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</si>
  <si>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</si>
  <si>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</si>
  <si>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</si>
  <si>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</si>
  <si>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</si>
  <si>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</si>
  <si>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</si>
  <si>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</si>
  <si>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</si>
  <si>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</si>
  <si>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</si>
  <si>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</si>
  <si>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</si>
  <si>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</si>
  <si>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</si>
  <si>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</si>
  <si>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</si>
  <si>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</si>
  <si>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</si>
  <si>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</si>
  <si>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</si>
  <si>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</si>
  <si>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</si>
  <si>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</si>
  <si>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</si>
  <si>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</si>
  <si>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</si>
  <si>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</si>
  <si>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</si>
  <si>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</si>
  <si>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</si>
  <si>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</si>
  <si>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</si>
  <si>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</si>
  <si>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</si>
  <si>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</si>
  <si>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</si>
  <si>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</si>
  <si>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</si>
  <si>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</si>
  <si>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</si>
  <si>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</si>
  <si>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</si>
  <si>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</si>
  <si>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</si>
  <si>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</si>
  <si>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</si>
  <si>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</si>
  <si>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</si>
  <si>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</si>
  <si>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</si>
  <si>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</si>
  <si>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</si>
  <si>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</si>
  <si>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</si>
  <si>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</si>
  <si>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</si>
  <si>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</si>
  <si>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</si>
  <si>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</si>
  <si>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</si>
  <si>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</si>
  <si>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</si>
  <si>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</si>
  <si>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</si>
  <si>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</si>
  <si>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</si>
  <si>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</si>
  <si>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</si>
  <si>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</si>
  <si>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</si>
  <si>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</si>
  <si>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</si>
  <si>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</si>
  <si>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</si>
  <si>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</si>
  <si>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</si>
  <si>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</si>
  <si>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</si>
  <si>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</si>
  <si>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</si>
  <si>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</si>
  <si>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</si>
  <si>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</si>
  <si>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</si>
  <si>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</si>
  <si>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</si>
  <si>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</si>
  <si>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</si>
  <si>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</si>
  <si>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</si>
  <si>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</si>
  <si>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</si>
  <si>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</si>
  <si>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</si>
  <si>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</si>
  <si>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</si>
  <si>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</si>
  <si>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</si>
  <si>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</si>
  <si>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</si>
  <si>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</si>
  <si>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</si>
  <si>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</si>
  <si>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</si>
  <si>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</si>
  <si>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</si>
  <si>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</si>
  <si>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</si>
  <si>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</si>
  <si>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</si>
  <si>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</si>
  <si>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</si>
  <si>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</si>
  <si>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</si>
  <si>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</si>
  <si>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</si>
  <si>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</si>
  <si>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</si>
  <si>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</si>
  <si>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</si>
  <si>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</si>
  <si>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</si>
  <si>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</si>
  <si>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</si>
  <si>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</si>
  <si>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</si>
  <si>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</si>
  <si>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</si>
  <si>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</si>
  <si>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</si>
  <si>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</si>
  <si>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</si>
  <si>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</si>
  <si>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</si>
  <si>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</si>
  <si>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</si>
  <si>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</si>
  <si>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</si>
  <si>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</si>
  <si>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</si>
  <si>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</si>
  <si>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</si>
  <si>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</si>
  <si>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</si>
  <si>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</si>
  <si>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</si>
  <si>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</si>
  <si>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</si>
  <si>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</si>
  <si>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</si>
  <si>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</si>
  <si>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</si>
  <si>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</si>
  <si>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</si>
  <si>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</si>
  <si>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</si>
  <si>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</si>
  <si>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</si>
  <si>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</si>
  <si>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</si>
  <si>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</si>
  <si>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</si>
  <si>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</si>
  <si>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</si>
  <si>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</si>
  <si>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</si>
  <si>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</si>
  <si>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</si>
  <si>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</si>
  <si>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</si>
  <si>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</si>
  <si>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</si>
  <si>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</si>
  <si>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</si>
  <si>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</si>
  <si>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</si>
  <si>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</si>
  <si>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</si>
  <si>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</si>
  <si>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</si>
  <si>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</si>
  <si>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</si>
  <si>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</si>
  <si>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</si>
  <si>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</si>
  <si>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</si>
  <si>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</si>
  <si>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</si>
  <si>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</si>
  <si>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</si>
  <si>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</si>
  <si>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</si>
  <si>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</si>
  <si>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</si>
  <si>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</si>
  <si>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</si>
  <si>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</si>
  <si>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</si>
  <si>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</si>
  <si>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</si>
  <si>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</si>
  <si>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</si>
  <si>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</si>
  <si>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</si>
  <si>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</si>
  <si>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</si>
  <si>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</si>
  <si>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</si>
  <si>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</si>
  <si>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</si>
  <si>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</si>
  <si>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</si>
  <si>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</si>
  <si>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</si>
  <si>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</si>
  <si>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</si>
  <si>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</si>
  <si>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</si>
  <si>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</si>
  <si>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</si>
  <si>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</si>
  <si>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</si>
  <si>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</si>
  <si>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</si>
  <si>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</si>
  <si>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</si>
  <si>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</si>
  <si>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</si>
  <si>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</si>
  <si>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</si>
  <si>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</si>
  <si>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</si>
  <si>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</si>
  <si>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</si>
  <si>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</si>
  <si>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</si>
  <si>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</si>
  <si>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</si>
  <si>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</si>
  <si>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</si>
  <si>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</si>
  <si>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</si>
  <si>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</si>
  <si>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</si>
  <si>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</si>
  <si>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</si>
  <si>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</si>
  <si>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</si>
  <si>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</si>
  <si>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</si>
  <si>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</si>
  <si>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</si>
  <si>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</si>
  <si>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</si>
  <si>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</si>
  <si>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</si>
  <si>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</si>
  <si>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</si>
  <si>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</si>
  <si>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</si>
  <si>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</si>
  <si>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</si>
  <si>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</si>
  <si>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</si>
  <si>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</si>
  <si>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</si>
  <si>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</si>
  <si>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</si>
  <si>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</si>
  <si>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</si>
  <si>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</si>
  <si>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</si>
  <si>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</si>
  <si>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</si>
  <si>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</si>
  <si>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</si>
  <si>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</si>
  <si>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</si>
  <si>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</si>
  <si>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</si>
  <si>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</si>
  <si>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</si>
  <si>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</si>
  <si>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</si>
  <si>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</si>
  <si>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</si>
  <si>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</si>
  <si>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</si>
  <si>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</si>
  <si>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</si>
  <si>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</si>
  <si>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</si>
  <si>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</si>
  <si>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</si>
  <si>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</si>
  <si>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</si>
  <si>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</si>
  <si>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</si>
  <si>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</si>
  <si>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</si>
  <si>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</si>
  <si>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</si>
  <si>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</si>
  <si>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</si>
  <si>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</si>
  <si>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</si>
  <si>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</si>
  <si>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</si>
  <si>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</si>
  <si>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</si>
  <si>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</si>
  <si>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</si>
  <si>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</si>
  <si>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</si>
  <si>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</si>
  <si>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</si>
  <si>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</si>
  <si>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</si>
  <si>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</si>
  <si>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</si>
  <si>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</si>
  <si>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</si>
  <si>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</si>
  <si>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</si>
  <si>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</si>
  <si>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</si>
  <si>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</si>
  <si>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</si>
  <si>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</si>
  <si>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</si>
  <si>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</si>
  <si>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</si>
  <si>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</si>
  <si>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</si>
  <si>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</si>
  <si>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</si>
  <si>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</si>
  <si>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</si>
  <si>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</si>
  <si>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</si>
  <si>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</si>
  <si>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</si>
  <si>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</si>
  <si>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</si>
  <si>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</si>
  <si>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</si>
  <si>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</si>
  <si>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</si>
  <si>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</si>
  <si>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</si>
  <si>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</si>
  <si>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</si>
  <si>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</si>
  <si>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</si>
  <si>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</si>
  <si>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</si>
  <si>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</si>
  <si>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</si>
  <si>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</si>
  <si>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</si>
  <si>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</si>
  <si>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</si>
  <si>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</si>
  <si>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</si>
  <si>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</si>
  <si>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</si>
  <si>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</si>
  <si>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</si>
  <si>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</si>
  <si>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</si>
  <si>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</si>
  <si>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</si>
  <si>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</si>
  <si>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</si>
  <si>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</si>
  <si>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</si>
  <si>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</si>
  <si>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</si>
  <si>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</si>
  <si>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</si>
  <si>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</si>
  <si>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</si>
  <si>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</si>
  <si>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</si>
  <si>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</si>
  <si>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</si>
  <si>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</si>
  <si>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</si>
  <si>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</si>
  <si>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</si>
  <si>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</si>
  <si>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</si>
  <si>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</si>
  <si>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</si>
  <si>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</si>
  <si>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</si>
  <si>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</si>
  <si>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</si>
  <si>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</si>
  <si>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</si>
  <si>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</si>
  <si>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</si>
  <si>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</si>
  <si>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</si>
  <si>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</si>
  <si>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</si>
  <si>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</si>
  <si>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</si>
  <si>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</si>
  <si>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</si>
  <si>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</si>
  <si>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</si>
  <si>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</si>
  <si>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</si>
  <si>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</si>
  <si>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</si>
  <si>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</si>
  <si>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</si>
  <si>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</si>
  <si>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</si>
  <si>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</si>
  <si>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</si>
  <si>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</si>
  <si>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</si>
  <si>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</si>
  <si>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</si>
  <si>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</si>
  <si>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</si>
  <si>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</si>
  <si>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</si>
  <si>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</si>
  <si>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</si>
  <si>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</si>
  <si>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</si>
  <si>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</si>
  <si>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</si>
  <si>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</si>
  <si>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</si>
  <si>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</si>
  <si>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</si>
  <si>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</si>
  <si>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</si>
  <si>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</si>
  <si>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</si>
  <si>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</si>
  <si>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</si>
  <si>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</si>
  <si>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</si>
  <si>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</si>
  <si>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</si>
  <si>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</si>
  <si>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</si>
  <si>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</si>
  <si>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</si>
  <si>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</si>
  <si>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</si>
  <si>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</si>
  <si>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</si>
  <si>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</si>
  <si>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</si>
  <si>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</si>
  <si>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</si>
  <si>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</si>
  <si>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</si>
  <si>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</si>
  <si>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</si>
  <si>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</si>
  <si>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</si>
  <si>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</si>
  <si>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</si>
  <si>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</si>
  <si>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</si>
  <si>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</si>
  <si>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</si>
  <si>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</si>
  <si>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</si>
  <si>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</si>
  <si>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</si>
  <si>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</si>
  <si>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</si>
  <si>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</si>
  <si>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</si>
  <si>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</si>
  <si>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</si>
  <si>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</si>
  <si>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</si>
  <si>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</si>
  <si>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</si>
  <si>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</si>
  <si>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</si>
  <si>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</si>
  <si>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</si>
  <si>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</si>
  <si>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</si>
  <si>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</si>
  <si>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</si>
  <si>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</si>
  <si>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</si>
  <si>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</si>
  <si>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</si>
  <si>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</si>
  <si>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</si>
  <si>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</si>
  <si>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</si>
  <si>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</si>
  <si>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</si>
  <si>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</si>
  <si>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</si>
  <si>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</si>
  <si>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</si>
  <si>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</si>
  <si>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</si>
  <si>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</si>
  <si>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</si>
  <si>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</si>
  <si>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</si>
  <si>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</si>
  <si>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</si>
  <si>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</si>
  <si>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</si>
  <si>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</si>
  <si>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</si>
  <si>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</si>
  <si>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</si>
  <si>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</si>
  <si>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</si>
  <si>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</si>
  <si>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</si>
  <si>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</si>
  <si>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</si>
  <si>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</si>
  <si>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</si>
  <si>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</si>
  <si>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</si>
  <si>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</si>
  <si>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</si>
  <si>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</si>
  <si>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</si>
  <si>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</si>
  <si>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</si>
  <si>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</si>
  <si>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</si>
  <si>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</si>
  <si>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</si>
  <si>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</si>
  <si>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</si>
  <si>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</si>
  <si>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</si>
  <si>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</si>
  <si>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</si>
  <si>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</si>
  <si>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</si>
  <si>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</si>
  <si>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</si>
  <si>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</si>
  <si>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</si>
  <si>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</si>
  <si>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</si>
  <si>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</si>
  <si>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</si>
  <si>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</si>
  <si>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</si>
  <si>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</si>
  <si>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</si>
  <si>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</si>
  <si>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</si>
  <si>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</si>
  <si>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</si>
  <si>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</si>
  <si>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</si>
  <si>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</si>
  <si>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</si>
  <si>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</si>
  <si>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</si>
  <si>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</si>
  <si>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</si>
  <si>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</si>
  <si>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</si>
  <si>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</si>
  <si>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</si>
  <si>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</si>
  <si>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</si>
  <si>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</si>
  <si>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</si>
  <si>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</si>
  <si>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</si>
  <si>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</si>
  <si>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</si>
  <si>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</si>
  <si>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</si>
  <si>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</si>
  <si>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</si>
  <si>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</si>
  <si>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</si>
  <si>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</si>
  <si>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</si>
  <si>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</si>
  <si>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</si>
  <si>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</si>
  <si>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</si>
  <si>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</si>
  <si>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</si>
  <si>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</si>
  <si>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</si>
  <si>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</si>
  <si>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</si>
  <si>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</si>
  <si>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</si>
  <si>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</si>
  <si>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</si>
  <si>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</si>
  <si>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</si>
  <si>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</si>
  <si>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</si>
  <si>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</si>
  <si>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</si>
  <si>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</si>
  <si>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</si>
  <si>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</si>
  <si>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</si>
  <si>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</si>
  <si>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</si>
  <si>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</si>
  <si>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</si>
  <si>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</si>
  <si>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</si>
  <si>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</si>
  <si>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</si>
  <si>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</si>
  <si>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</si>
  <si>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</si>
  <si>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</si>
  <si>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</si>
  <si>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</si>
  <si>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</si>
  <si>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</si>
  <si>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</si>
  <si>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</si>
  <si>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</si>
  <si>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</si>
  <si>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</si>
  <si>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</si>
  <si>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</si>
  <si>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</si>
  <si>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</si>
  <si>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</si>
  <si>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</si>
  <si>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</si>
  <si>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</si>
  <si>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</si>
  <si>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</si>
  <si>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</si>
  <si>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</si>
  <si>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</si>
  <si>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</si>
  <si>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</si>
  <si>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</si>
  <si>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</si>
  <si>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</si>
  <si>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</si>
  <si>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</si>
  <si>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</si>
  <si>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</si>
  <si>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</si>
  <si>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</si>
  <si>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</si>
  <si>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</si>
  <si>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</si>
  <si>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</si>
  <si>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</si>
  <si>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</si>
  <si>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</si>
  <si>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</si>
  <si>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</si>
  <si>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</si>
  <si>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</si>
  <si>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</si>
  <si>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</si>
  <si>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</si>
  <si>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</si>
  <si>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</si>
  <si>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</si>
  <si>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</si>
  <si>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</si>
  <si>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</si>
  <si>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</si>
  <si>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</si>
  <si>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</si>
  <si>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</si>
  <si>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</si>
  <si>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</si>
  <si>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</si>
  <si>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</si>
  <si>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</si>
  <si>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</si>
  <si>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</si>
  <si>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</si>
  <si>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</si>
  <si>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</si>
  <si>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</si>
  <si>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</si>
  <si>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</si>
  <si>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</si>
  <si>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</si>
  <si>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</si>
  <si>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</si>
  <si>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</si>
  <si>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</si>
  <si>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</si>
  <si>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</si>
  <si>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</si>
  <si>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</si>
  <si>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</si>
  <si>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</si>
  <si>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</si>
  <si>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</si>
  <si>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</si>
  <si>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</si>
  <si>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</si>
  <si>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</si>
  <si>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</si>
  <si>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</si>
  <si>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</si>
  <si>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</si>
  <si>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</si>
  <si>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</si>
  <si>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</si>
  <si>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</si>
  <si>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</si>
  <si>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</si>
  <si>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</si>
  <si>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</si>
  <si>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</si>
  <si>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</si>
  <si>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</si>
  <si>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</si>
  <si>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</si>
  <si>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</si>
  <si>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</si>
  <si>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</si>
  <si>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</si>
  <si>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</si>
  <si>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</si>
  <si>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</si>
  <si>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</si>
  <si>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</si>
  <si>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</si>
  <si>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</si>
  <si>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</si>
  <si>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</si>
  <si>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</si>
  <si>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</si>
  <si>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</si>
  <si>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</si>
  <si>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</si>
  <si>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</si>
  <si>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</si>
  <si>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</si>
  <si>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</si>
  <si>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</si>
  <si>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</si>
  <si>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</si>
  <si>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</si>
  <si>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</si>
  <si>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</si>
  <si>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</si>
  <si>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</si>
  <si>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</si>
  <si>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</si>
  <si>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</si>
  <si>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</si>
  <si>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</si>
  <si>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</si>
  <si>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</si>
  <si>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</si>
  <si>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</si>
  <si>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</si>
  <si>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</si>
  <si>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</si>
  <si>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</si>
  <si>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</si>
  <si>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</si>
  <si>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</si>
  <si>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</si>
  <si>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</si>
  <si>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</si>
  <si>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</si>
  <si>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</si>
  <si>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</si>
  <si>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</si>
  <si>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</si>
  <si>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</si>
  <si>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</si>
  <si>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</si>
  <si>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</si>
  <si>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</si>
  <si>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</si>
  <si>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</si>
  <si>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</si>
  <si>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</si>
  <si>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</si>
  <si>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</si>
  <si>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</si>
  <si>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</si>
  <si>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</si>
  <si>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</si>
  <si>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</si>
  <si>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</si>
  <si>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</si>
  <si>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</si>
  <si>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</si>
  <si>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</si>
  <si>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</si>
  <si>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</si>
  <si>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</si>
  <si>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</si>
  <si>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</si>
  <si>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</si>
  <si>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</si>
  <si>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</si>
  <si>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</si>
  <si>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</si>
  <si>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</si>
  <si>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</si>
  <si>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</si>
  <si>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</si>
  <si>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</si>
  <si>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</si>
  <si>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</si>
  <si>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</si>
  <si>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</si>
  <si>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</si>
  <si>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</si>
  <si>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</si>
  <si>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</si>
  <si>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</si>
  <si>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</si>
  <si>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</si>
  <si>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</si>
  <si>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</si>
  <si>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</si>
  <si>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</si>
  <si>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</si>
  <si>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</si>
  <si>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</si>
  <si>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</si>
  <si>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</si>
  <si>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</si>
  <si>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</si>
  <si>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</si>
  <si>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</si>
  <si>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</si>
  <si>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</si>
  <si>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</si>
  <si>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</si>
  <si>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</si>
  <si>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</si>
  <si>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</si>
  <si>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</si>
  <si>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</si>
  <si>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</si>
  <si>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</si>
  <si>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</si>
  <si>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</si>
  <si>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</si>
  <si>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</si>
  <si>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</si>
  <si>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</si>
  <si>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</si>
  <si>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</si>
  <si>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</si>
  <si>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</si>
  <si>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</si>
  <si>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</si>
  <si>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</si>
  <si>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</si>
  <si>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</si>
  <si>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</si>
  <si>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</si>
  <si>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</si>
  <si>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</si>
  <si>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</si>
  <si>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</si>
  <si>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</si>
  <si>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</si>
  <si>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</si>
  <si>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</si>
  <si>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</si>
  <si>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</si>
  <si>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</si>
  <si>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</si>
  <si>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</si>
  <si>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</si>
  <si>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</si>
  <si>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</si>
  <si>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</si>
  <si>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</si>
  <si>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</si>
  <si>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</si>
  <si>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</si>
  <si>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</si>
  <si>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</si>
  <si>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</si>
  <si>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</si>
  <si>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</si>
  <si>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</si>
  <si>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</si>
  <si>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</si>
  <si>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</si>
  <si>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</si>
  <si>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</si>
  <si>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</si>
  <si>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</si>
  <si>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</si>
  <si>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</si>
  <si>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</si>
  <si>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</si>
  <si>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</si>
  <si>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</si>
  <si>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</si>
  <si>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</si>
  <si>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</si>
  <si>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</si>
  <si>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</si>
  <si>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</si>
  <si>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</si>
  <si>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</si>
  <si>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</si>
  <si>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</si>
  <si>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</si>
  <si>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</si>
  <si>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</si>
  <si>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</si>
  <si>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</si>
  <si>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</si>
  <si>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</si>
  <si>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</si>
  <si>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</si>
  <si>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</si>
  <si>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</si>
  <si>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</si>
  <si>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</si>
  <si>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</si>
  <si>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</si>
  <si>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</si>
  <si>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</si>
  <si>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</si>
  <si>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</si>
  <si>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</si>
  <si>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</si>
  <si>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</si>
  <si>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</si>
  <si>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</si>
  <si>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</si>
  <si>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</si>
  <si>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</si>
  <si>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</si>
  <si>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</si>
  <si>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</si>
  <si>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</si>
  <si>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</si>
  <si>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</si>
  <si>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</si>
  <si>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</si>
  <si>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</si>
  <si>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</si>
  <si>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</si>
  <si>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</si>
  <si>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</si>
  <si>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</si>
  <si>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</si>
  <si>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</si>
  <si>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</si>
  <si>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</si>
  <si>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</si>
  <si>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</si>
  <si>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</si>
  <si>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</si>
  <si>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</si>
  <si>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</si>
  <si>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</si>
  <si>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</si>
  <si>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</si>
  <si>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</si>
  <si>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</si>
  <si>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</si>
  <si>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</si>
  <si>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</si>
  <si>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</si>
  <si>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</si>
  <si>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</si>
  <si>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</si>
  <si>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</si>
  <si>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</si>
  <si>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</si>
  <si>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</si>
  <si>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</si>
  <si>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</si>
  <si>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</si>
  <si>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</si>
  <si>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</si>
  <si>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</si>
  <si>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</si>
  <si>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</si>
  <si>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</si>
  <si>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</si>
  <si>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</si>
  <si>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</si>
  <si>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</si>
  <si>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</si>
  <si>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</si>
  <si>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</si>
  <si>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</si>
  <si>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</si>
  <si>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</si>
  <si>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</si>
  <si>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</si>
  <si>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</si>
  <si>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</si>
  <si>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</si>
  <si>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</si>
  <si>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</si>
  <si>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</si>
  <si>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</si>
  <si>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</si>
  <si>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</si>
  <si>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</si>
  <si>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</si>
  <si>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</si>
  <si>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</si>
  <si>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</si>
  <si>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</si>
  <si>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</si>
  <si>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</si>
  <si>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</si>
  <si>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</si>
  <si>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</si>
  <si>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</si>
  <si>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</si>
  <si>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</si>
  <si>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</si>
  <si>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</si>
  <si>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</si>
  <si>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</si>
  <si>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</si>
  <si>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</si>
  <si>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</si>
  <si>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</si>
  <si>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</si>
  <si>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</si>
  <si>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</si>
  <si>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</si>
  <si>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</si>
  <si>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</si>
  <si>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</si>
  <si>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</si>
  <si>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</si>
  <si>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</si>
  <si>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</si>
  <si>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</si>
  <si>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</si>
  <si>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</si>
  <si>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</si>
  <si>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</si>
  <si>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</si>
  <si>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</si>
  <si>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</si>
  <si>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</si>
  <si>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</si>
  <si>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</si>
  <si>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</si>
  <si>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</si>
  <si>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</si>
  <si>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</si>
  <si>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</si>
  <si>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</si>
  <si>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</si>
  <si>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</si>
  <si>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</si>
  <si>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</si>
  <si>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</si>
  <si>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</si>
  <si>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</si>
  <si>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</si>
  <si>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</si>
  <si>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</si>
  <si>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</si>
  <si>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</si>
  <si>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</si>
  <si>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</si>
  <si>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</si>
  <si>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</si>
  <si>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</si>
  <si>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</si>
  <si>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</si>
  <si>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</si>
  <si>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</si>
  <si>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</si>
  <si>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</si>
  <si>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</si>
  <si>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</si>
  <si>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</si>
  <si>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</si>
  <si>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</si>
  <si>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</si>
  <si>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</si>
  <si>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</si>
  <si>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</si>
  <si>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</si>
  <si>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</si>
  <si>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</si>
  <si>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</si>
  <si>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</si>
  <si>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</si>
  <si>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</si>
  <si>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</si>
  <si>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</si>
  <si>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</si>
  <si>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</si>
  <si>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</si>
  <si>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</si>
  <si>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</si>
  <si>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</si>
  <si>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</si>
  <si>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</si>
  <si>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</si>
  <si>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</si>
  <si>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</si>
  <si>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</si>
  <si>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</si>
  <si>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</si>
  <si>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</si>
  <si>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</si>
  <si>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</si>
  <si>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</si>
  <si>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</si>
  <si>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</si>
  <si>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</si>
  <si>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</si>
  <si>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</si>
  <si>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</si>
  <si>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</si>
  <si>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</si>
  <si>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</si>
  <si>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</si>
  <si>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</si>
  <si>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</si>
  <si>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</si>
  <si>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</si>
  <si>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</si>
  <si>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</si>
  <si>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</si>
  <si>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</si>
  <si>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</si>
  <si>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</si>
  <si>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</si>
  <si>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</si>
  <si>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</si>
  <si>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</si>
  <si>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</si>
  <si>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</si>
  <si>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</si>
  <si>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</si>
  <si>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</si>
  <si>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</si>
  <si>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</si>
  <si>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</si>
  <si>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</si>
  <si>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</si>
  <si>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</si>
  <si>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</si>
  <si>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</si>
  <si>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</si>
  <si>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</si>
  <si>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</si>
  <si>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</si>
  <si>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</si>
  <si>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</si>
  <si>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</si>
  <si>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</si>
  <si>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</si>
  <si>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</si>
  <si>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</si>
  <si>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</si>
  <si>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</si>
  <si>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</si>
  <si>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</si>
  <si>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</si>
  <si>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</si>
  <si>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</si>
  <si>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</si>
  <si>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</si>
  <si>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</si>
  <si>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</si>
  <si>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</si>
  <si>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</si>
  <si>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</si>
  <si>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</si>
  <si>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</si>
  <si>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</si>
  <si>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</si>
  <si>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</si>
  <si>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</si>
  <si>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</si>
  <si>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</si>
  <si>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</si>
  <si>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</si>
  <si>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</si>
  <si>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</si>
  <si>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</si>
  <si>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</si>
  <si>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</si>
  <si>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</si>
  <si>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</si>
  <si>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</si>
  <si>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</si>
  <si>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</si>
  <si>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</si>
  <si>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</si>
  <si>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</si>
  <si>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</si>
  <si>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</si>
  <si>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</si>
  <si>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</si>
  <si>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</si>
  <si>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</si>
  <si>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</si>
  <si>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</si>
  <si>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</si>
  <si>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</si>
  <si>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</si>
  <si>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</si>
  <si>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</si>
  <si>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</si>
  <si>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</si>
  <si>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</si>
  <si>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</si>
  <si>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</si>
  <si>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</si>
  <si>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</si>
  <si>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</si>
  <si>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</si>
  <si>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</si>
  <si>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</si>
  <si>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</si>
  <si>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</si>
  <si>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</si>
  <si>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</si>
  <si>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</si>
  <si>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</si>
  <si>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</si>
  <si>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</si>
  <si>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</si>
  <si>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</si>
  <si>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</si>
  <si>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</si>
  <si>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</si>
  <si>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</si>
  <si>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</si>
  <si>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</si>
  <si>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</si>
  <si>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</si>
  <si>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</si>
  <si>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</si>
  <si>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</si>
  <si>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</si>
  <si>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</si>
  <si>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</si>
  <si>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</si>
  <si>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</si>
  <si>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</si>
  <si>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</si>
  <si>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</si>
  <si>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</si>
  <si>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</si>
  <si>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</si>
  <si>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</si>
  <si>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</si>
  <si>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</si>
  <si>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</si>
  <si>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</si>
  <si>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</si>
  <si>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</si>
  <si>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</si>
  <si>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</si>
  <si>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</si>
  <si>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</si>
  <si>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</si>
  <si>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</si>
  <si>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</si>
  <si>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</si>
  <si>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</si>
  <si>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</si>
  <si>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</si>
  <si>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</si>
  <si>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</si>
  <si>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</si>
  <si>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</si>
  <si>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</si>
  <si>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</si>
  <si>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</si>
  <si>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</si>
  <si>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</si>
  <si>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</si>
  <si>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</si>
  <si>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</si>
  <si>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</si>
  <si>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</si>
  <si>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</si>
  <si>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</si>
  <si>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</si>
  <si>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</si>
  <si>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</si>
  <si>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</si>
  <si>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</si>
  <si>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</si>
  <si>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</si>
  <si>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</si>
  <si>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</si>
  <si>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</si>
  <si>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</si>
  <si>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</si>
  <si>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</si>
  <si>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</si>
  <si>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</si>
  <si>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</si>
  <si>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</si>
  <si>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</si>
  <si>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</si>
  <si>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</si>
  <si>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</si>
  <si>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</si>
  <si>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</si>
  <si>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</si>
  <si>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</si>
  <si>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</si>
  <si>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</si>
  <si>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</si>
  <si>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</si>
  <si>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</si>
  <si>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</si>
  <si>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</si>
  <si>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</si>
  <si>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</si>
  <si>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</si>
  <si>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</si>
  <si>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</si>
  <si>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</si>
  <si>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</si>
  <si>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</si>
  <si>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</si>
  <si>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</si>
  <si>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</si>
  <si>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</si>
  <si>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</si>
  <si>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</si>
  <si>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</si>
  <si>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</si>
  <si>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</si>
  <si>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</si>
  <si>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</si>
  <si>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</si>
  <si>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</si>
  <si>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</si>
  <si>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</si>
  <si>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</si>
  <si>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</si>
  <si>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</si>
  <si>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</si>
  <si>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</si>
  <si>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</si>
  <si>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</si>
  <si>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</si>
  <si>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</si>
  <si>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</si>
  <si>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</si>
  <si>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</si>
  <si>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</si>
  <si>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</si>
  <si>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</si>
  <si>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</si>
  <si>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</si>
  <si>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</si>
  <si>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</si>
  <si>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</si>
  <si>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</si>
  <si>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</si>
  <si>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</si>
  <si>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</si>
  <si>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</si>
  <si>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</si>
  <si>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</si>
  <si>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</si>
  <si>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</si>
  <si>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</si>
  <si>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</si>
  <si>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</si>
  <si>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</si>
  <si>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</si>
  <si>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</si>
  <si>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</si>
  <si>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</si>
  <si>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</si>
  <si>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</si>
  <si>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</si>
  <si>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</si>
  <si>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</si>
  <si>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</si>
  <si>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</si>
  <si>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</si>
  <si>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</si>
  <si>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</si>
  <si>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</si>
  <si>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</si>
  <si>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</si>
  <si>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</si>
  <si>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</si>
  <si>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</si>
  <si>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</si>
  <si>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</si>
  <si>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</si>
  <si>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</si>
  <si>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</si>
  <si>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</si>
  <si>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</si>
  <si>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</si>
  <si>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</si>
  <si>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</si>
  <si>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</si>
  <si>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</si>
  <si>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</si>
  <si>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</si>
  <si>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</si>
  <si>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</si>
  <si>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</si>
  <si>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</si>
  <si>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</si>
  <si>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</si>
  <si>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</si>
  <si>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</si>
  <si>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</si>
  <si>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</si>
  <si>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</si>
  <si>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</si>
  <si>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</si>
  <si>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</si>
  <si>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</si>
  <si>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</si>
  <si>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</si>
  <si>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</si>
  <si>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</si>
  <si>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</si>
  <si>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</si>
  <si>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</si>
  <si>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</si>
  <si>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</si>
  <si>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</si>
  <si>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</si>
  <si>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</si>
  <si>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</si>
  <si>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</si>
  <si>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</si>
  <si>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</si>
  <si>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</si>
  <si>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</si>
  <si>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</si>
  <si>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</si>
  <si>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</si>
  <si>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</si>
  <si>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</si>
  <si>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</si>
  <si>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</si>
  <si>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</si>
  <si>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</si>
  <si>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</si>
  <si>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</si>
  <si>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</si>
  <si>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</si>
  <si>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</si>
  <si>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</si>
  <si>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</si>
  <si>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</si>
  <si>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</si>
  <si>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</si>
  <si>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</si>
  <si>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</si>
  <si>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</si>
  <si>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</si>
  <si>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</si>
  <si>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</si>
  <si>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</si>
  <si>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</si>
  <si>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</si>
  <si>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</si>
  <si>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</si>
  <si>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</si>
  <si>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</si>
  <si>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</si>
  <si>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</si>
  <si>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</si>
  <si>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</si>
  <si>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</si>
  <si>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</si>
  <si>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</si>
  <si>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</si>
  <si>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</si>
  <si>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</si>
  <si>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</si>
  <si>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</si>
  <si>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</si>
  <si>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</si>
  <si>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</si>
  <si>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</si>
  <si>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</si>
  <si>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</si>
  <si>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</si>
  <si>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</si>
  <si>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</si>
  <si>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</si>
  <si>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</si>
  <si>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</si>
  <si>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</si>
  <si>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</si>
  <si>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</si>
  <si>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</si>
  <si>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</si>
  <si>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</si>
  <si>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</si>
  <si>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</si>
  <si>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</si>
  <si>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</si>
  <si>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</si>
  <si>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</si>
  <si>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</si>
  <si>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</si>
  <si>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</si>
  <si>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</si>
  <si>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</si>
  <si>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</si>
  <si>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</si>
  <si>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</si>
  <si>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</si>
  <si>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</si>
  <si>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</si>
  <si>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</si>
  <si>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</si>
  <si>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</si>
  <si>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</si>
  <si>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</si>
  <si>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</si>
  <si>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</si>
  <si>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</si>
  <si>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</si>
  <si>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</si>
  <si>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</si>
  <si>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</si>
  <si>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</si>
  <si>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</si>
  <si>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</si>
  <si>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</si>
  <si>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</si>
  <si>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</si>
  <si>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</si>
  <si>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</si>
  <si>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</si>
  <si>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</si>
  <si>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</si>
  <si>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</si>
  <si>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</si>
  <si>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</si>
  <si>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</si>
  <si>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</si>
  <si>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</si>
  <si>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</si>
  <si>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</si>
  <si>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</si>
  <si>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</si>
  <si>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</si>
  <si>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</si>
  <si>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</si>
  <si>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</si>
  <si>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</si>
  <si>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</si>
  <si>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</si>
  <si>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</si>
  <si>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</si>
  <si>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</si>
  <si>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</si>
  <si>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</si>
  <si>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</si>
  <si>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</si>
  <si>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</si>
  <si>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</si>
  <si>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</si>
  <si>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</si>
  <si>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</si>
  <si>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</si>
  <si>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</si>
  <si>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</si>
  <si>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</si>
  <si>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</si>
  <si>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</si>
  <si>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</si>
  <si>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</si>
  <si>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</si>
  <si>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</si>
  <si>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</si>
  <si>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</si>
  <si>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</si>
  <si>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</si>
  <si>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</si>
  <si>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</si>
  <si>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</si>
  <si>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</si>
  <si>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</si>
  <si>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</si>
  <si>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</si>
  <si>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</si>
  <si>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</si>
  <si>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</si>
  <si>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</si>
  <si>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</si>
  <si>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</si>
  <si>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</si>
  <si>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</si>
  <si>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</si>
  <si>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</si>
  <si>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</si>
  <si>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</si>
  <si>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</si>
  <si>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</si>
  <si>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</si>
  <si>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</si>
  <si>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</si>
  <si>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</si>
  <si>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</si>
  <si>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</si>
  <si>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</si>
  <si>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</si>
  <si>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</si>
  <si>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</si>
  <si>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</si>
  <si>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</si>
  <si>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</si>
  <si>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</si>
  <si>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</si>
  <si>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</si>
  <si>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</si>
  <si>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</si>
  <si>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</si>
  <si>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</si>
  <si>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</si>
  <si>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</si>
  <si>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</si>
  <si>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</si>
  <si>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</si>
  <si>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</si>
  <si>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</si>
  <si>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</si>
  <si>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</si>
  <si>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</si>
  <si>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</si>
  <si>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</si>
  <si>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</si>
  <si>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</si>
  <si>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</si>
  <si>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</si>
  <si>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</si>
  <si>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</si>
  <si>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</si>
  <si>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</si>
  <si>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</si>
  <si>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</si>
  <si>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</si>
  <si>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</si>
  <si>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</si>
  <si>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</si>
  <si>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</si>
  <si>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</si>
  <si>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</si>
  <si>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</si>
  <si>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</si>
  <si>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</si>
  <si>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</si>
  <si>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</si>
  <si>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</si>
  <si>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</si>
  <si>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</si>
  <si>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</si>
  <si>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</si>
  <si>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</si>
  <si>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</si>
  <si>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</si>
  <si>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</si>
  <si>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</si>
  <si>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</si>
  <si>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</si>
  <si>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</si>
  <si>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</si>
  <si>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</si>
  <si>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</si>
  <si>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</si>
  <si>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</si>
  <si>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</si>
  <si>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</si>
  <si>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</si>
  <si>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</si>
  <si>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</si>
  <si>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</si>
  <si>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</si>
  <si>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</si>
  <si>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</si>
  <si>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</si>
  <si>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</si>
  <si>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</si>
  <si>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</si>
  <si>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</si>
  <si>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</si>
  <si>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</si>
  <si>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</si>
  <si>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</si>
  <si>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</si>
  <si>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</si>
  <si>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</si>
  <si>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</si>
  <si>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</si>
  <si>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</si>
  <si>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</si>
  <si>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</si>
  <si>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</si>
  <si>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</si>
  <si>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</si>
  <si>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</si>
  <si>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</si>
  <si>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</si>
  <si>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</si>
  <si>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</si>
  <si>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</si>
  <si>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</si>
  <si>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</si>
  <si>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</si>
  <si>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</si>
  <si>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</si>
  <si>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</si>
  <si>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</si>
  <si>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</si>
  <si>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</si>
  <si>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</si>
  <si>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</si>
  <si>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</si>
  <si>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</si>
  <si>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</si>
  <si>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</si>
  <si>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</si>
  <si>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</si>
  <si>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</si>
  <si>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</si>
  <si>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</si>
  <si>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</si>
  <si>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</si>
  <si>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</si>
  <si>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</si>
  <si>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</si>
  <si>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</si>
  <si>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</si>
  <si>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</si>
  <si>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</si>
  <si>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</si>
  <si>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</si>
  <si>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</si>
  <si>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</si>
  <si>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</si>
  <si>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</si>
  <si>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</si>
  <si>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</si>
  <si>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</si>
  <si>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</si>
  <si>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</si>
  <si>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</si>
  <si>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</si>
  <si>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</si>
  <si>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</si>
  <si>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</si>
  <si>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</si>
  <si>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</si>
  <si>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</si>
  <si>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</si>
  <si>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</si>
  <si>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</si>
  <si>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</si>
  <si>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</si>
  <si>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</si>
  <si>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</si>
  <si>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</si>
  <si>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</si>
  <si>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</si>
  <si>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</si>
  <si>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</si>
  <si>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</si>
  <si>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</si>
  <si>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</si>
  <si>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</si>
  <si>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</si>
  <si>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</si>
  <si>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</si>
  <si>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</si>
  <si>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</si>
  <si>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</si>
  <si>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</si>
  <si>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</si>
  <si>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</si>
  <si>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</si>
  <si>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</si>
  <si>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</si>
  <si>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</si>
  <si>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</si>
  <si>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</si>
  <si>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</si>
  <si>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</si>
  <si>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</si>
  <si>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</si>
  <si>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</si>
  <si>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</si>
  <si>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</si>
  <si>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</si>
  <si>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</si>
  <si>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</si>
  <si>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</si>
  <si>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</si>
  <si>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</si>
  <si>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</si>
  <si>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</si>
  <si>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</si>
  <si>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</si>
  <si>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</si>
  <si>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</si>
  <si>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</si>
  <si>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</si>
  <si>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</si>
  <si>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</si>
  <si>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</si>
  <si>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</si>
  <si>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</si>
  <si>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</si>
  <si>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</si>
  <si>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</si>
  <si>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</si>
  <si>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</si>
  <si>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</si>
  <si>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</si>
  <si>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</si>
  <si>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</si>
  <si>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</si>
  <si>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</si>
  <si>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</si>
  <si>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</si>
  <si>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</si>
  <si>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</si>
  <si>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</si>
  <si>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</si>
  <si>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</si>
  <si>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</si>
  <si>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</si>
  <si>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</si>
  <si>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</si>
  <si>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</si>
  <si>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</si>
  <si>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</si>
  <si>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</si>
  <si>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</si>
  <si>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</si>
  <si>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</si>
  <si>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</si>
  <si>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</si>
  <si>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</si>
  <si>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</si>
  <si>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</si>
  <si>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</si>
  <si>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</si>
  <si>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</si>
  <si>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</si>
  <si>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</si>
  <si>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</si>
  <si>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</si>
  <si>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</si>
  <si>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</si>
  <si>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</si>
  <si>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</si>
  <si>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</si>
  <si>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</si>
  <si>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</si>
  <si>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</si>
  <si>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</si>
  <si>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</si>
  <si>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</si>
  <si>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</si>
  <si>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</si>
  <si>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</si>
  <si>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</si>
  <si>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</si>
  <si>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</si>
  <si>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</si>
  <si>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</si>
  <si>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</si>
  <si>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</si>
  <si>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</si>
  <si>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</si>
  <si>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</si>
  <si>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</si>
  <si>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</si>
  <si>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</si>
  <si>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</si>
  <si>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</si>
  <si>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</si>
  <si>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</si>
  <si>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</si>
  <si>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</si>
  <si>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</si>
  <si>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</si>
  <si>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</si>
  <si>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</si>
  <si>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</si>
  <si>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</si>
  <si>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</si>
  <si>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</si>
  <si>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</si>
  <si>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</si>
  <si>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</si>
  <si>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</si>
  <si>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</si>
  <si>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</si>
  <si>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</si>
  <si>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</si>
  <si>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</si>
  <si>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</si>
  <si>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</si>
  <si>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</si>
  <si>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</si>
  <si>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</si>
  <si>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</si>
  <si>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</si>
  <si>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</si>
  <si>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</si>
  <si>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</si>
  <si>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</si>
  <si>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</si>
  <si>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</si>
  <si>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</si>
  <si>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</si>
  <si>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</si>
  <si>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</si>
  <si>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</si>
  <si>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</si>
  <si>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</si>
  <si>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</si>
  <si>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</si>
  <si>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</si>
  <si>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</si>
  <si>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</si>
  <si>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</si>
  <si>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</si>
  <si>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</si>
  <si>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</si>
  <si>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</si>
  <si>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</si>
  <si>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</si>
  <si>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</si>
  <si>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</si>
  <si>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</si>
  <si>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</si>
  <si>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</si>
  <si>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</si>
  <si>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</si>
  <si>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</si>
  <si>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</si>
  <si>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</si>
  <si>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</si>
  <si>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</si>
  <si>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</si>
  <si>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</si>
  <si>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</si>
  <si>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</si>
  <si>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</si>
  <si>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</si>
  <si>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</si>
  <si>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</si>
  <si>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</si>
  <si>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</si>
  <si>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</si>
  <si>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</si>
  <si>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</si>
  <si>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</si>
  <si>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</si>
  <si>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</si>
  <si>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</si>
  <si>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</si>
  <si>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</si>
  <si>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</si>
  <si>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</si>
  <si>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</si>
  <si>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</si>
  <si>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</si>
  <si>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</si>
  <si>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</si>
  <si>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</si>
  <si>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</si>
  <si>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</si>
  <si>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</si>
  <si>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</si>
  <si>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</si>
  <si>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</si>
  <si>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</si>
  <si>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</si>
  <si>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</si>
  <si>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</si>
  <si>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</si>
  <si>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</si>
  <si>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</si>
  <si>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</si>
  <si>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</si>
  <si>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</si>
  <si>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</si>
  <si>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</si>
  <si>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</si>
  <si>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</si>
  <si>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</si>
  <si>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</si>
  <si>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</si>
  <si>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</si>
  <si>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</si>
  <si>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</si>
  <si>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</si>
  <si>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</si>
  <si>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</si>
  <si>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</si>
  <si>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</si>
  <si>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</si>
  <si>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</si>
  <si>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</si>
  <si>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</si>
  <si>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</si>
  <si>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</si>
  <si>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</si>
  <si>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</si>
  <si>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</si>
  <si>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</si>
  <si>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</si>
  <si>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</si>
  <si>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</si>
  <si>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</si>
  <si>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</si>
  <si>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</si>
  <si>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</si>
  <si>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</si>
  <si>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</si>
  <si>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</si>
  <si>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</si>
  <si>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</si>
  <si>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</si>
  <si>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</si>
  <si>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</si>
  <si>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</si>
  <si>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</si>
  <si>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</si>
  <si>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</si>
  <si>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</si>
  <si>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</si>
  <si>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</si>
  <si>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</si>
  <si>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</si>
  <si>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</si>
  <si>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</si>
  <si>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</si>
  <si>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</si>
  <si>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</si>
  <si>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</si>
  <si>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</si>
  <si>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</si>
  <si>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</si>
  <si>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</si>
  <si>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</si>
  <si>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</si>
  <si>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</si>
  <si>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</si>
  <si>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</si>
  <si>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</si>
  <si>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</si>
  <si>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</si>
  <si>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</si>
  <si>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</si>
  <si>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</si>
  <si>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</si>
  <si>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</si>
  <si>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</si>
  <si>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</si>
  <si>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</si>
  <si>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</si>
  <si>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</si>
  <si>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</si>
  <si>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</si>
  <si>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</si>
  <si>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</si>
  <si>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</si>
  <si>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</si>
  <si>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</si>
  <si>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</si>
  <si>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</si>
  <si>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</si>
  <si>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</si>
  <si>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</si>
  <si>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</si>
  <si>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</si>
  <si>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</si>
  <si>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</si>
  <si>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</si>
  <si>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</si>
  <si>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</si>
  <si>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</si>
  <si>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</si>
  <si>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</si>
  <si>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</si>
  <si>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</si>
  <si>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</si>
  <si>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</si>
  <si>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</si>
  <si>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</si>
  <si>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</si>
  <si>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</si>
  <si>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</si>
  <si>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</si>
  <si>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</si>
  <si>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</si>
  <si>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</si>
  <si>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</si>
  <si>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</si>
  <si>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</si>
  <si>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</si>
  <si>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</si>
  <si>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</si>
  <si>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</si>
  <si>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</si>
  <si>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</si>
  <si>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</si>
  <si>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</si>
  <si>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</si>
  <si>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</si>
  <si>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</si>
  <si>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</si>
  <si>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</si>
  <si>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</si>
  <si>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</si>
  <si>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</si>
  <si>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</si>
  <si>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</si>
  <si>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</si>
  <si>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</si>
  <si>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</si>
  <si>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</si>
  <si>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</si>
  <si>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</si>
  <si>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</si>
  <si>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</si>
  <si>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</si>
  <si>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</si>
  <si>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</si>
  <si>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</si>
  <si>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</si>
  <si>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</si>
  <si>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</si>
  <si>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</si>
  <si>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</si>
  <si>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</si>
  <si>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</si>
  <si>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</si>
  <si>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</si>
  <si>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</si>
  <si>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</si>
  <si>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</si>
  <si>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</si>
  <si>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</si>
  <si>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</si>
  <si>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</si>
  <si>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</si>
  <si>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</si>
  <si>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</si>
  <si>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</si>
  <si>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</si>
  <si>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</si>
  <si>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</si>
  <si>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</si>
  <si>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</si>
  <si>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</si>
  <si>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</si>
  <si>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</si>
  <si>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</si>
  <si>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</si>
  <si>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</si>
  <si>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</si>
  <si>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</si>
  <si>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</si>
  <si>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</si>
  <si>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</si>
  <si>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</si>
  <si>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</si>
  <si>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</si>
  <si>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</si>
  <si>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</si>
  <si>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</si>
  <si>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</si>
  <si>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</si>
  <si>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</si>
  <si>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</si>
  <si>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</si>
  <si>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</si>
  <si>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</si>
  <si>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</si>
  <si>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</si>
  <si>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</si>
  <si>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</si>
  <si>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</si>
  <si>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</si>
  <si>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</si>
  <si>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</si>
  <si>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</si>
  <si>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</si>
  <si>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</si>
  <si>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</si>
  <si>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</si>
  <si>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</si>
  <si>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</si>
  <si>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</si>
  <si>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</si>
  <si>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</si>
  <si>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</si>
  <si>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</si>
  <si>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</si>
  <si>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</si>
  <si>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</si>
  <si>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</si>
  <si>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</si>
  <si>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</si>
  <si>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</si>
  <si>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</si>
  <si>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</si>
  <si>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</si>
  <si>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</si>
  <si>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</si>
  <si>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</si>
  <si>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</si>
  <si>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</si>
  <si>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</si>
  <si>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</si>
  <si>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</si>
  <si>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</si>
  <si>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</si>
  <si>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</si>
  <si>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</si>
  <si>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</si>
  <si>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</si>
  <si>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</si>
  <si>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</si>
  <si>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</si>
  <si>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</si>
  <si>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</si>
  <si>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</si>
  <si>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</si>
  <si>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</si>
  <si>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</si>
  <si>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</si>
  <si>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</si>
  <si>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</si>
  <si>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</si>
  <si>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</si>
  <si>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</si>
  <si>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</si>
  <si>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</si>
  <si>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</si>
  <si>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</si>
  <si>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</si>
  <si>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</si>
  <si>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</si>
  <si>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</si>
  <si>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</si>
  <si>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</si>
  <si>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</si>
  <si>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</si>
  <si>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</si>
  <si>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</si>
  <si>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</si>
  <si>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</si>
  <si>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</si>
  <si>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</si>
  <si>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</si>
  <si>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</si>
  <si>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</si>
  <si>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</si>
  <si>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</si>
  <si>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</si>
  <si>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</si>
  <si>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</si>
  <si>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</si>
  <si>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</si>
  <si>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</si>
  <si>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</si>
  <si>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</si>
  <si>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</si>
  <si>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</si>
  <si>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</si>
  <si>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</si>
  <si>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</si>
  <si>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</si>
  <si>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</si>
  <si>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</si>
  <si>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</si>
  <si>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</si>
  <si>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</si>
  <si>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</si>
  <si>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</si>
  <si>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</si>
  <si>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</si>
  <si>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</si>
  <si>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</si>
  <si>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</si>
  <si>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</si>
  <si>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</si>
  <si>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</si>
  <si>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</si>
  <si>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</si>
  <si>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</si>
  <si>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</si>
  <si>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</si>
  <si>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</si>
  <si>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</si>
  <si>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</si>
  <si>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</si>
  <si>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</si>
  <si>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</si>
  <si>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</si>
  <si>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</si>
  <si>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</si>
  <si>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</si>
  <si>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</si>
  <si>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</si>
  <si>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</si>
  <si>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</si>
  <si>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</si>
  <si>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</si>
  <si>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</si>
  <si>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</si>
  <si>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</si>
  <si>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</si>
  <si>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</si>
  <si>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</si>
  <si>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</si>
  <si>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</si>
  <si>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</si>
  <si>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</si>
  <si>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</si>
  <si>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</si>
  <si>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</si>
  <si>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</si>
  <si>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</si>
  <si>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</si>
  <si>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</si>
  <si>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</si>
  <si>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</si>
  <si>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</si>
  <si>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</si>
  <si>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</si>
  <si>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</si>
  <si>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</si>
  <si>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</si>
  <si>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</si>
  <si>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</si>
  <si>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</si>
  <si>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</si>
  <si>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</si>
  <si>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</si>
  <si>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</si>
  <si>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</si>
  <si>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</si>
  <si>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</si>
  <si>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</si>
  <si>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</si>
  <si>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</si>
  <si>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</si>
  <si>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</si>
  <si>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</si>
  <si>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</si>
  <si>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</si>
  <si>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</si>
  <si>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</si>
  <si>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</si>
  <si>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</si>
  <si>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</si>
  <si>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</si>
  <si>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</si>
  <si>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</si>
  <si>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</si>
  <si>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</si>
  <si>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</si>
  <si>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</si>
  <si>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</si>
  <si>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</si>
  <si>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</si>
  <si>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</si>
  <si>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</si>
  <si>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</si>
  <si>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</si>
  <si>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</si>
  <si>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</si>
  <si>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</si>
  <si>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</si>
  <si>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</si>
  <si>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</si>
  <si>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</si>
  <si>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</si>
  <si>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</si>
  <si>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</si>
  <si>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</si>
  <si>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</si>
  <si>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</si>
  <si>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</si>
  <si>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</si>
  <si>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</si>
  <si>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</si>
  <si>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</si>
  <si>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</si>
  <si>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</si>
  <si>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</si>
  <si>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</si>
  <si>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</si>
  <si>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</si>
  <si>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</si>
  <si>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</si>
  <si>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</si>
  <si>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</si>
  <si>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</si>
  <si>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</si>
  <si>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</si>
  <si>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</si>
  <si>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</si>
  <si>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</si>
  <si>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</si>
  <si>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</si>
  <si>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</si>
  <si>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</si>
  <si>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</si>
  <si>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</si>
  <si>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</si>
  <si>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</si>
  <si>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</si>
  <si>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</si>
  <si>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</si>
  <si>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</si>
  <si>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</si>
  <si>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</si>
  <si>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</si>
  <si>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</si>
  <si>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</si>
  <si>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</si>
  <si>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</si>
  <si>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</si>
  <si>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</si>
  <si>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</si>
  <si>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</si>
  <si>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</si>
  <si>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</si>
  <si>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</si>
  <si>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</si>
  <si>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</si>
  <si>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</si>
  <si>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</si>
  <si>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</si>
  <si>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</si>
  <si>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</si>
  <si>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</si>
  <si>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</si>
  <si>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</si>
  <si>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</si>
  <si>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</si>
  <si>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</si>
  <si>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</si>
  <si>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</si>
  <si>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</si>
  <si>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</si>
  <si>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</si>
  <si>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</si>
  <si>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</si>
  <si>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</si>
  <si>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</si>
  <si>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</si>
  <si>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</si>
  <si>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</si>
  <si>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</si>
  <si>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</si>
  <si>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</si>
  <si>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</si>
  <si>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</si>
  <si>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</si>
  <si>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</si>
  <si>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</si>
  <si>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</si>
  <si>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</si>
  <si>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</si>
  <si>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</si>
  <si>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</si>
  <si>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</si>
  <si>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</si>
  <si>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</si>
  <si>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</si>
  <si>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</si>
  <si>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</si>
  <si>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</si>
  <si>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</si>
  <si>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</si>
  <si>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</si>
  <si>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</si>
  <si>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</si>
  <si>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</si>
  <si>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</si>
  <si>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</si>
  <si>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</si>
  <si>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</si>
  <si>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</si>
  <si>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</si>
  <si>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</si>
  <si>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</si>
  <si>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</si>
  <si>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</si>
  <si>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</si>
  <si>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</si>
  <si>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</si>
  <si>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</si>
  <si>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</si>
  <si>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</si>
  <si>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</si>
  <si>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</si>
  <si>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</si>
  <si>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</si>
  <si>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</si>
  <si>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</si>
  <si>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</si>
  <si>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</si>
  <si>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</si>
  <si>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</si>
  <si>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</si>
  <si>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</si>
  <si>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</si>
  <si>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</si>
  <si>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</si>
  <si>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</si>
  <si>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</si>
  <si>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</si>
  <si>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</si>
  <si>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</si>
  <si>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</si>
  <si>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</si>
  <si>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</si>
  <si>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</si>
  <si>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</si>
  <si>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</si>
  <si>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</si>
  <si>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</si>
  <si>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</si>
  <si>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</si>
  <si>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</si>
  <si>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</si>
  <si>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</si>
  <si>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</si>
  <si>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</si>
  <si>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</si>
  <si>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</si>
  <si>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</si>
  <si>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</si>
  <si>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</si>
  <si>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</si>
  <si>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</si>
  <si>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</si>
  <si>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</si>
  <si>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</si>
  <si>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</si>
  <si>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</si>
  <si>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</si>
  <si>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</si>
  <si>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</si>
  <si>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</si>
  <si>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</si>
  <si>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</si>
  <si>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</si>
  <si>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</si>
  <si>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</si>
  <si>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</si>
  <si>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</si>
  <si>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</si>
  <si>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</si>
  <si>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</si>
  <si>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</si>
  <si>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</si>
  <si>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</si>
  <si>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</si>
  <si>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</si>
  <si>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</si>
  <si>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</si>
  <si>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</si>
  <si>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</si>
  <si>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</si>
  <si>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</si>
  <si>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</si>
  <si>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</si>
  <si>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</si>
  <si>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</si>
  <si>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</si>
  <si>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</si>
  <si>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</si>
  <si>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</si>
  <si>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</si>
  <si>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</si>
  <si>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</si>
  <si>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</si>
  <si>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</si>
  <si>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</si>
  <si>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</si>
  <si>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</si>
  <si>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</si>
  <si>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</si>
  <si>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</si>
  <si>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</si>
  <si>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</si>
  <si>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</si>
  <si>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</si>
  <si>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</si>
  <si>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</si>
  <si>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</si>
  <si>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</si>
  <si>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</si>
  <si>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</si>
  <si>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</si>
  <si>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</si>
  <si>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</si>
  <si>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</si>
  <si>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</si>
  <si>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</si>
  <si>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</si>
  <si>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</si>
  <si>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</si>
  <si>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</si>
  <si>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</si>
  <si>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</si>
  <si>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</si>
  <si>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</si>
  <si>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</si>
  <si>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</si>
  <si>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</si>
  <si>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</si>
  <si>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</si>
  <si>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</si>
  <si>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</si>
  <si>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</si>
  <si>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</si>
  <si>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</si>
  <si>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</si>
  <si>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</si>
  <si>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</si>
  <si>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</si>
  <si>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</si>
  <si>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</si>
  <si>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</si>
  <si>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</si>
  <si>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</si>
  <si>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</si>
  <si>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</si>
  <si>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</si>
  <si>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</si>
  <si>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</si>
  <si>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</si>
  <si>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</si>
  <si>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</si>
  <si>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</si>
  <si>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</si>
  <si>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</si>
  <si>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</si>
  <si>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</si>
  <si>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</si>
  <si>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</si>
  <si>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</si>
  <si>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</si>
  <si>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</si>
  <si>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</si>
  <si>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</si>
  <si>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</si>
  <si>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</si>
  <si>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</si>
  <si>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</si>
  <si>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</si>
  <si>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</si>
  <si>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</si>
  <si>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</si>
  <si>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</si>
  <si>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</si>
  <si>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</si>
  <si>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</si>
  <si>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</si>
  <si>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</si>
  <si>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</si>
  <si>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</si>
  <si>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</si>
  <si>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</si>
  <si>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</si>
  <si>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</si>
  <si>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</si>
  <si>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</si>
  <si>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</si>
  <si>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</si>
  <si>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</si>
  <si>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</si>
  <si>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</si>
  <si>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</si>
  <si>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</si>
  <si>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</si>
  <si>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</si>
  <si>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</si>
  <si>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</si>
  <si>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</si>
  <si>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</si>
  <si>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</si>
  <si>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</si>
  <si>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</si>
  <si>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</si>
  <si>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</si>
  <si>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</si>
  <si>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</si>
  <si>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</si>
  <si>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</si>
  <si>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</si>
  <si>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</si>
  <si>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</si>
  <si>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</si>
  <si>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</si>
  <si>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</si>
  <si>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</si>
  <si>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</si>
  <si>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</si>
  <si>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</si>
  <si>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</si>
  <si>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</si>
  <si>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</si>
  <si>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</si>
  <si>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</si>
  <si>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</si>
  <si>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</si>
  <si>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</si>
  <si>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</si>
  <si>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</si>
  <si>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</si>
  <si>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</si>
  <si>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</si>
  <si>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</si>
  <si>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</si>
  <si>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</si>
  <si>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</si>
  <si>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</si>
  <si>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</si>
  <si>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</si>
  <si>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</si>
  <si>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</si>
  <si>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</si>
  <si>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</si>
  <si>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</si>
  <si>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</si>
  <si>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</si>
  <si>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</si>
  <si>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</si>
  <si>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</si>
  <si>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</si>
  <si>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</si>
  <si>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</si>
  <si>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</si>
  <si>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</si>
  <si>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</si>
  <si>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</si>
  <si>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</si>
  <si>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</si>
  <si>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</si>
  <si>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</si>
  <si>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</si>
  <si>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</si>
  <si>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</si>
  <si>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</si>
  <si>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</si>
  <si>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</si>
  <si>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</si>
  <si>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</si>
  <si>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</si>
  <si>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</si>
  <si>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</si>
  <si>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</si>
  <si>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</si>
  <si>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</si>
  <si>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</si>
  <si>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</si>
  <si>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</si>
  <si>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</si>
  <si>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</si>
  <si>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</si>
  <si>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</si>
  <si>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</si>
  <si>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</si>
  <si>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</si>
  <si>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</si>
  <si>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</si>
  <si>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</si>
  <si>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</si>
  <si>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</si>
  <si>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</si>
  <si>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</si>
  <si>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</si>
  <si>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</si>
  <si>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</si>
  <si>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</si>
  <si>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</si>
  <si>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</si>
  <si>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</si>
  <si>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</si>
  <si>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</si>
  <si>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</si>
  <si>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</si>
  <si>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</si>
  <si>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</si>
  <si>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</si>
  <si>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</si>
  <si>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</si>
  <si>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</si>
  <si>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</si>
  <si>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</si>
  <si>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</si>
  <si>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</si>
  <si>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</si>
  <si>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</si>
  <si>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</si>
  <si>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</si>
  <si>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</si>
  <si>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</si>
  <si>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</si>
  <si>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</si>
  <si>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</si>
  <si>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</si>
  <si>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</si>
  <si>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</si>
  <si>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</si>
  <si>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</si>
  <si>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</si>
  <si>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</si>
  <si>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</si>
  <si>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</si>
  <si>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</si>
  <si>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</si>
  <si>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</si>
  <si>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</si>
  <si>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</si>
  <si>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</si>
  <si>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</si>
  <si>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</si>
  <si>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</si>
  <si>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</si>
  <si>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</si>
  <si>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</si>
  <si>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</si>
  <si>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</si>
  <si>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</si>
  <si>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</si>
  <si>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</si>
  <si>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</si>
  <si>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</si>
  <si>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</si>
  <si>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</si>
  <si>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</si>
  <si>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</si>
  <si>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</si>
  <si>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</si>
  <si>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</si>
  <si>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</si>
  <si>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</si>
  <si>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</si>
  <si>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</si>
  <si>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</si>
  <si>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</si>
  <si>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</si>
  <si>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</si>
  <si>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</si>
  <si>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</si>
  <si>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</si>
  <si>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</si>
  <si>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</si>
  <si>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</si>
  <si>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</si>
  <si>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</si>
  <si>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</si>
  <si>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</si>
  <si>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</si>
  <si>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</si>
  <si>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</si>
  <si>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</si>
  <si>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</si>
  <si>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</si>
  <si>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</si>
  <si>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</si>
  <si>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</si>
  <si>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</si>
  <si>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</si>
  <si>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</si>
  <si>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</si>
  <si>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</si>
  <si>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</si>
  <si>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</si>
  <si>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</si>
  <si>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</si>
  <si>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</si>
  <si>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</si>
  <si>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</si>
  <si>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</si>
  <si>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</si>
  <si>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</si>
  <si>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</si>
  <si>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</si>
  <si>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</si>
  <si>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</si>
  <si>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</si>
  <si>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</si>
  <si>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</si>
  <si>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</si>
  <si>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</si>
  <si>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</si>
  <si>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</si>
  <si>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</si>
  <si>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</si>
  <si>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</si>
  <si>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</si>
  <si>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</si>
  <si>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</si>
  <si>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</si>
  <si>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</si>
  <si>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</si>
  <si>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</si>
  <si>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</si>
  <si>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</si>
  <si>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</si>
  <si>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</si>
  <si>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</si>
  <si>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</si>
  <si>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</si>
  <si>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</si>
  <si>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</si>
  <si>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</si>
  <si>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</si>
  <si>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</si>
  <si>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</si>
  <si>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</si>
  <si>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</si>
  <si>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</si>
  <si>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</si>
  <si>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</si>
  <si>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</si>
  <si>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</si>
  <si>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</si>
  <si>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</si>
  <si>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</si>
  <si>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</si>
  <si>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</si>
  <si>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</si>
  <si>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</si>
  <si>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</si>
  <si>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</si>
  <si>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</si>
  <si>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</si>
  <si>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</si>
  <si>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</si>
  <si>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</si>
  <si>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</si>
  <si>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</si>
  <si>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</si>
  <si>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</si>
  <si>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</si>
  <si>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</si>
  <si>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</si>
  <si>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</si>
  <si>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</si>
  <si>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</si>
  <si>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</si>
  <si>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</si>
  <si>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</si>
  <si>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</si>
  <si>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</si>
  <si>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</si>
  <si>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</si>
  <si>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</si>
  <si>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</si>
  <si>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</si>
  <si>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</si>
  <si>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</si>
  <si>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</si>
  <si>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</si>
  <si>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</si>
  <si>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</si>
  <si>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</si>
  <si>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</si>
  <si>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</si>
  <si>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</si>
  <si>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</si>
  <si>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</si>
  <si>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</si>
  <si>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</si>
  <si>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</si>
  <si>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</si>
  <si>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</si>
  <si>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</si>
  <si>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</si>
  <si>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</si>
  <si>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</si>
  <si>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</si>
  <si>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</si>
  <si>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</si>
  <si>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</si>
  <si>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</si>
  <si>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</si>
  <si>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</si>
  <si>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</si>
  <si>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</si>
  <si>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</si>
  <si>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</si>
  <si>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</si>
  <si>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</si>
  <si>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</si>
  <si>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</si>
  <si>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</si>
  <si>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</si>
  <si>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</si>
  <si>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</si>
  <si>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</si>
  <si>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</si>
  <si>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</si>
  <si>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</si>
  <si>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</si>
  <si>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</si>
  <si>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</si>
  <si>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</si>
  <si>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</si>
  <si>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</si>
  <si>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</si>
  <si>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</si>
  <si>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</si>
  <si>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</si>
  <si>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</si>
  <si>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</si>
  <si>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</si>
  <si>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</si>
  <si>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</si>
  <si>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</si>
  <si>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</si>
  <si>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</si>
  <si>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</si>
  <si>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</si>
  <si>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</si>
  <si>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</si>
  <si>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</si>
  <si>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</si>
  <si>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</si>
  <si>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</si>
  <si>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</si>
  <si>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</si>
  <si>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</si>
  <si>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</si>
  <si>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</si>
  <si>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</si>
  <si>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</si>
  <si>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</si>
  <si>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</si>
  <si>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</si>
  <si>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</si>
  <si>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</si>
  <si>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</si>
  <si>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</si>
  <si>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</si>
  <si>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</si>
  <si>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</si>
  <si>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</si>
  <si>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</si>
  <si>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</si>
  <si>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</si>
  <si>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</si>
  <si>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</si>
  <si>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</si>
  <si>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</si>
  <si>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</si>
  <si>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</si>
  <si>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</si>
  <si>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</si>
  <si>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</si>
  <si>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</si>
  <si>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</si>
  <si>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</si>
  <si>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</si>
  <si>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</si>
  <si>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</si>
  <si>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</si>
  <si>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</si>
  <si>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</si>
  <si>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</si>
  <si>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</si>
  <si>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</si>
  <si>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</si>
  <si>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</si>
  <si>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</si>
  <si>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</si>
  <si>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</si>
  <si>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</si>
  <si>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</si>
  <si>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</si>
  <si>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</si>
  <si>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</si>
  <si>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</si>
  <si>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</si>
  <si>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</si>
  <si>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</si>
  <si>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</si>
  <si>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</si>
  <si>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</si>
  <si>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</si>
  <si>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</si>
  <si>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</si>
  <si>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</si>
  <si>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</si>
  <si>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</si>
  <si>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</si>
  <si>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</si>
  <si>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</si>
  <si>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</si>
  <si>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</si>
  <si>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</si>
  <si>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</si>
  <si>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</si>
  <si>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</si>
  <si>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</si>
  <si>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</si>
  <si>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</si>
  <si>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</si>
  <si>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</si>
  <si>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</si>
  <si>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</si>
  <si>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</si>
  <si>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</si>
  <si>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</si>
  <si>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</si>
  <si>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</si>
  <si>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</si>
  <si>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</si>
  <si>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</si>
  <si>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</si>
  <si>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</si>
  <si>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</si>
  <si>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</si>
  <si>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</si>
  <si>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</si>
  <si>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</si>
  <si>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</si>
  <si>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</si>
  <si>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</si>
  <si>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</si>
  <si>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</si>
  <si>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</si>
  <si>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</si>
  <si>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</si>
  <si>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</si>
  <si>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</si>
  <si>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</si>
  <si>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</si>
  <si>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</si>
  <si>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</si>
  <si>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</si>
  <si>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</si>
  <si>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</si>
  <si>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</si>
  <si>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</si>
  <si>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</si>
  <si>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</si>
  <si>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</si>
  <si>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</si>
  <si>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</si>
  <si>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</si>
  <si>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</si>
  <si>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</si>
  <si>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</si>
  <si>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</si>
  <si>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</si>
  <si>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</si>
  <si>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</si>
  <si>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</si>
  <si>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</si>
  <si>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</si>
  <si>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</si>
  <si>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</si>
  <si>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</si>
  <si>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</si>
  <si>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</si>
  <si>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</si>
  <si>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</si>
  <si>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</si>
  <si>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</si>
  <si>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</si>
  <si>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</si>
  <si>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</si>
  <si>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</si>
  <si>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</si>
  <si>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</si>
  <si>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</si>
  <si>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</si>
  <si>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</si>
  <si>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</si>
  <si>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</si>
  <si>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</si>
  <si>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</si>
  <si>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</si>
  <si>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</si>
  <si>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</si>
  <si>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</si>
  <si>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</si>
  <si>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</si>
  <si>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</si>
  <si>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</si>
  <si>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</si>
  <si>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</si>
  <si>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</si>
  <si>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</si>
  <si>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</si>
  <si>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</si>
  <si>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</si>
  <si>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</si>
  <si>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</si>
  <si>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</si>
  <si>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</si>
  <si>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</si>
  <si>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</si>
  <si>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</si>
  <si>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</si>
  <si>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</si>
  <si>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</si>
  <si>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</si>
  <si>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</si>
  <si>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</si>
  <si>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</si>
  <si>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</si>
  <si>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</si>
  <si>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</si>
  <si>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</si>
  <si>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</si>
  <si>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</si>
  <si>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</si>
  <si>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</si>
  <si>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</si>
  <si>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</si>
  <si>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</si>
  <si>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</si>
  <si>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</si>
  <si>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</si>
  <si>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</si>
  <si>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</si>
  <si>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</si>
  <si>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</si>
  <si>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</si>
  <si>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</si>
  <si>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</si>
  <si>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</si>
  <si>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</si>
  <si>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</si>
  <si>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</si>
  <si>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</si>
  <si>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</si>
  <si>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</si>
  <si>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</si>
  <si>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</si>
  <si>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</si>
  <si>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</si>
  <si>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</si>
  <si>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</si>
  <si>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</si>
  <si>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</si>
  <si>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</si>
  <si>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</si>
  <si>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</si>
  <si>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</si>
  <si>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</si>
  <si>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</si>
  <si>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</si>
  <si>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</si>
  <si>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</si>
  <si>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</si>
  <si>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</si>
  <si>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</si>
  <si>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</si>
  <si>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</si>
  <si>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</si>
  <si>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</si>
  <si>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</si>
  <si>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</si>
  <si>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</si>
  <si>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</si>
  <si>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</si>
  <si>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</si>
  <si>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</si>
  <si>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</si>
  <si>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</si>
  <si>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</si>
  <si>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</si>
  <si>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</si>
  <si>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</si>
  <si>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</si>
  <si>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</si>
  <si>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</si>
  <si>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</si>
  <si>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</si>
  <si>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</si>
  <si>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</si>
  <si>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</si>
  <si>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</si>
  <si>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</si>
  <si>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</si>
  <si>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</si>
  <si>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</si>
  <si>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</si>
  <si>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</si>
  <si>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</si>
  <si>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</si>
  <si>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</si>
  <si>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</si>
  <si>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</si>
  <si>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</si>
  <si>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</si>
  <si>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</si>
  <si>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</si>
  <si>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</si>
  <si>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</si>
  <si>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</si>
  <si>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</si>
  <si>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</si>
  <si>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</si>
  <si>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</si>
  <si>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</si>
  <si>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</si>
  <si>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</si>
  <si>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</si>
  <si>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</si>
  <si>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</si>
  <si>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</si>
  <si>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</si>
  <si>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</si>
  <si>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</si>
  <si>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</si>
  <si>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</si>
  <si>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</si>
  <si>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</si>
  <si>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</si>
  <si>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</si>
  <si>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</si>
  <si>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</si>
  <si>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</si>
  <si>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</si>
  <si>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</si>
  <si>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</si>
  <si>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</si>
  <si>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</si>
  <si>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</si>
  <si>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</si>
  <si>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</si>
  <si>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</si>
  <si>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</si>
  <si>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</si>
  <si>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</si>
  <si>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</si>
  <si>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</si>
  <si>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</si>
  <si>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</si>
  <si>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</si>
  <si>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</si>
  <si>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</si>
  <si>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</si>
  <si>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</si>
  <si>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</si>
  <si>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</si>
  <si>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</si>
  <si>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</si>
  <si>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</si>
  <si>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</si>
  <si>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</si>
  <si>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</si>
  <si>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</si>
  <si>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</si>
  <si>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</si>
  <si>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</si>
  <si>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</si>
  <si>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</si>
  <si>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</si>
  <si>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</si>
  <si>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</si>
  <si>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</si>
  <si>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</si>
  <si>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</si>
  <si>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</si>
  <si>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</si>
  <si>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</si>
  <si>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</si>
  <si>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</si>
  <si>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</si>
  <si>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</si>
  <si>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</si>
  <si>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</si>
  <si>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</si>
  <si>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</si>
  <si>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</si>
  <si>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</si>
  <si>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</si>
  <si>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</si>
  <si>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</si>
  <si>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</si>
  <si>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</si>
  <si>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</si>
  <si>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</si>
  <si>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</si>
  <si>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</si>
  <si>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</si>
  <si>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</si>
  <si>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</si>
  <si>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</si>
  <si>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</si>
  <si>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</si>
  <si>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</si>
  <si>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</si>
  <si>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</si>
  <si>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</si>
  <si>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</si>
  <si>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</si>
  <si>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</si>
  <si>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</si>
  <si>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</si>
  <si>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</si>
  <si>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</si>
  <si>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</si>
  <si>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</si>
  <si>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</si>
  <si>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</si>
  <si>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</si>
  <si>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</si>
  <si>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</si>
  <si>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</si>
  <si>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</si>
  <si>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</si>
  <si>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</si>
  <si>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</si>
  <si>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</si>
  <si>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</si>
  <si>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</si>
  <si>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</si>
  <si>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</si>
  <si>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</si>
  <si>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</si>
  <si>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</si>
  <si>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</si>
  <si>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</si>
  <si>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</si>
  <si>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</si>
  <si>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</si>
  <si>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</si>
  <si>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</si>
  <si>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</si>
  <si>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</si>
  <si>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</si>
  <si>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</si>
  <si>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</si>
  <si>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</si>
  <si>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</si>
  <si>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</si>
  <si>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</si>
  <si>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</si>
  <si>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</si>
  <si>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</si>
  <si>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</si>
  <si>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</si>
  <si>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</si>
  <si>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</si>
  <si>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</si>
  <si>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</si>
  <si>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</si>
  <si>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</si>
  <si>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</si>
  <si>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</si>
  <si>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</si>
  <si>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</si>
  <si>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</si>
  <si>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</si>
  <si>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</si>
  <si>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</si>
  <si>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</si>
  <si>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</si>
  <si>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</si>
  <si>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</si>
  <si>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</si>
  <si>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</si>
  <si>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</si>
  <si>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</si>
  <si>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</si>
  <si>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</si>
  <si>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</si>
  <si>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</si>
  <si>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</si>
  <si>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</si>
  <si>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</si>
  <si>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</si>
  <si>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</si>
  <si>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</si>
  <si>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</si>
  <si>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</si>
  <si>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</si>
  <si>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</si>
  <si>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</si>
  <si>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</si>
  <si>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</si>
  <si>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</si>
  <si>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</si>
  <si>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</si>
  <si>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</si>
  <si>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</si>
  <si>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</si>
  <si>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</si>
  <si>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</si>
  <si>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</si>
  <si>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</si>
  <si>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</si>
  <si>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</si>
  <si>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</si>
  <si>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</si>
  <si>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</si>
  <si>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</si>
  <si>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</si>
  <si>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</si>
  <si>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</si>
  <si>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</si>
  <si>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</si>
  <si>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</si>
  <si>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</si>
  <si>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</si>
  <si>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</si>
  <si>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</si>
  <si>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</si>
  <si>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</si>
  <si>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</si>
  <si>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</si>
  <si>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</si>
  <si>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</si>
  <si>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</si>
  <si>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</si>
  <si>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</si>
  <si>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</si>
  <si>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</si>
  <si>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</si>
  <si>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</si>
  <si>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</si>
  <si>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</si>
  <si>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</si>
  <si>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</si>
  <si>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</si>
  <si>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</si>
  <si>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</si>
  <si>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</si>
  <si>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</si>
  <si>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</si>
  <si>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</si>
  <si>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</si>
  <si>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</si>
  <si>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</si>
  <si>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</si>
  <si>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</si>
  <si>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</si>
  <si>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</si>
  <si>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</si>
  <si>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</si>
  <si>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</si>
  <si>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</si>
  <si>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</si>
  <si>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</si>
  <si>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</si>
  <si>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</si>
  <si>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</si>
  <si>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</si>
  <si>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</si>
  <si>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</si>
  <si>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</si>
  <si>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</si>
  <si>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</si>
  <si>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</si>
  <si>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</si>
  <si>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</si>
  <si>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</si>
  <si>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</si>
  <si>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</si>
  <si>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</si>
  <si>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</si>
  <si>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</si>
  <si>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</si>
  <si>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</si>
  <si>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</si>
  <si>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</si>
  <si>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</si>
  <si>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</si>
  <si>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</si>
  <si>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</si>
  <si>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</si>
  <si>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</si>
  <si>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</si>
  <si>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</si>
  <si>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</si>
  <si>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</si>
  <si>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</si>
  <si>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</si>
  <si>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</si>
  <si>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</si>
  <si>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</si>
  <si>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</si>
  <si>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</si>
  <si>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</si>
  <si>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</si>
  <si>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</si>
  <si>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</si>
  <si>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</si>
  <si>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</si>
  <si>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</si>
  <si>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</si>
  <si>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</si>
  <si>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</si>
  <si>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</si>
  <si>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</si>
  <si>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</si>
  <si>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</si>
  <si>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</si>
  <si>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</si>
  <si>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</si>
  <si>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</si>
  <si>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</si>
  <si>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</si>
  <si>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</si>
  <si>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</si>
  <si>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</si>
  <si>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</si>
  <si>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</si>
  <si>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</si>
  <si>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</si>
  <si>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</si>
  <si>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</si>
  <si>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</si>
  <si>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</si>
  <si>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</si>
  <si>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</si>
  <si>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</si>
  <si>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</si>
  <si>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</si>
  <si>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</si>
  <si>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</si>
  <si>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</si>
  <si>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</si>
  <si>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</si>
  <si>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</si>
  <si>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</si>
  <si>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</si>
  <si>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</si>
  <si>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</si>
  <si>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</si>
  <si>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</si>
  <si>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</si>
  <si>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</si>
  <si>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</si>
  <si>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</si>
  <si>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</si>
  <si>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</si>
  <si>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</si>
  <si>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</si>
  <si>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</si>
  <si>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</si>
  <si>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</si>
  <si>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</si>
  <si>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</si>
  <si>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</si>
  <si>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</si>
  <si>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</si>
  <si>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</si>
  <si>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</si>
  <si>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</si>
  <si>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</si>
  <si>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</si>
  <si>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</si>
  <si>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</si>
  <si>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</si>
  <si>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</si>
  <si>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</si>
  <si>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</si>
  <si>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</si>
  <si>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</si>
  <si>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</si>
  <si>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</si>
  <si>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</si>
  <si>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</si>
  <si>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</si>
  <si>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</si>
  <si>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</si>
  <si>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</si>
  <si>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</si>
  <si>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</si>
  <si>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</si>
  <si>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</si>
  <si>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</si>
  <si>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</si>
  <si>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</si>
  <si>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</si>
  <si>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</si>
  <si>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</si>
  <si>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</si>
  <si>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</si>
  <si>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</si>
  <si>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</si>
  <si>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</si>
  <si>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</si>
  <si>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</si>
  <si>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</si>
  <si>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</si>
  <si>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</si>
  <si>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</si>
  <si>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</si>
  <si>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</si>
  <si>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</si>
  <si>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</si>
  <si>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</si>
  <si>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</si>
  <si>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</si>
  <si>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</si>
  <si>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</si>
  <si>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</si>
  <si>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</si>
  <si>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</si>
  <si>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</si>
  <si>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</si>
  <si>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</si>
  <si>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</si>
  <si>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</si>
  <si>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</si>
  <si>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</si>
  <si>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</si>
  <si>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</si>
  <si>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</si>
  <si>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</si>
  <si>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</si>
  <si>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</si>
  <si>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</si>
  <si>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</si>
  <si>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</si>
  <si>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</si>
  <si>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</si>
  <si>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</si>
  <si>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</si>
  <si>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</si>
  <si>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</si>
  <si>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</si>
  <si>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</si>
  <si>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</si>
  <si>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</si>
  <si>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</si>
  <si>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</si>
  <si>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</si>
  <si>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</si>
  <si>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</si>
  <si>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</si>
  <si>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</si>
  <si>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</si>
  <si>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</si>
  <si>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</si>
  <si>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</si>
  <si>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</si>
  <si>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</si>
  <si>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</si>
  <si>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</si>
  <si>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</si>
  <si>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</si>
  <si>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</si>
  <si>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</si>
  <si>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</si>
  <si>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</si>
  <si>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</si>
  <si>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</si>
  <si>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</si>
  <si>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</si>
  <si>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</si>
  <si>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</si>
  <si>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</si>
  <si>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</si>
  <si>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</si>
  <si>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</si>
  <si>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</si>
  <si>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</si>
  <si>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</si>
  <si>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</si>
  <si>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</si>
  <si>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</si>
  <si>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</si>
  <si>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</si>
  <si>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</si>
  <si>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</si>
  <si>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</si>
  <si>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</si>
  <si>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</si>
  <si>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</si>
  <si>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</si>
  <si>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</si>
  <si>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</si>
  <si>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</si>
  <si>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</si>
  <si>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</si>
  <si>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</si>
  <si>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</si>
  <si>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</si>
  <si>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</si>
  <si>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</si>
  <si>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</si>
  <si>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</si>
  <si>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</si>
  <si>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</si>
  <si>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</si>
  <si>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</si>
  <si>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</si>
  <si>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</si>
  <si>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</si>
  <si>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</si>
  <si>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</si>
  <si>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</si>
  <si>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</si>
  <si>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</si>
  <si>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</si>
  <si>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</si>
  <si>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</si>
  <si>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</si>
  <si>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</si>
  <si>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</si>
  <si>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</si>
  <si>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</si>
  <si>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</si>
  <si>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</si>
  <si>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</si>
  <si>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</si>
  <si>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</si>
  <si>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</si>
  <si>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</si>
  <si>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</si>
  <si>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</si>
  <si>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</si>
  <si>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</si>
  <si>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</si>
  <si>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</si>
  <si>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</si>
  <si>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</si>
  <si>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</si>
  <si>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</si>
  <si>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</si>
  <si>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</si>
  <si>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</si>
  <si>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</si>
  <si>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</si>
  <si>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</si>
  <si>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</si>
  <si>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</si>
  <si>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</si>
  <si>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</si>
  <si>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</si>
  <si>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</si>
  <si>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</si>
  <si>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</si>
  <si>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</si>
  <si>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</si>
  <si>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</si>
  <si>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</si>
  <si>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</si>
  <si>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</si>
  <si>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</si>
  <si>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</si>
  <si>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</si>
  <si>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</si>
  <si>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</si>
  <si>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</si>
  <si>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</si>
  <si>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</si>
  <si>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</si>
  <si>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</si>
  <si>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</si>
  <si>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</si>
  <si>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</si>
  <si>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</si>
  <si>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</si>
  <si>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</si>
  <si>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</si>
  <si>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</si>
  <si>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</si>
  <si>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</si>
  <si>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</si>
  <si>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</si>
  <si>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</si>
  <si>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</si>
  <si>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</si>
  <si>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</si>
  <si>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</si>
  <si>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</si>
  <si>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</si>
  <si>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</si>
  <si>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</si>
  <si>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</si>
  <si>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</si>
  <si>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</si>
  <si>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</si>
  <si>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</si>
  <si>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</si>
  <si>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</si>
  <si>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</si>
  <si>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</si>
  <si>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</si>
  <si>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</si>
  <si>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</si>
  <si>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</si>
  <si>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</si>
  <si>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</si>
  <si>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</si>
  <si>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</si>
  <si>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</si>
  <si>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</si>
  <si>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</si>
  <si>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</si>
  <si>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</si>
  <si>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</si>
  <si>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</si>
  <si>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</si>
  <si>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</si>
  <si>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</si>
  <si>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</si>
  <si>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</si>
  <si>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</si>
  <si>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</si>
  <si>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</si>
  <si>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</si>
  <si>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</si>
  <si>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</si>
  <si>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</si>
  <si>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</si>
  <si>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</si>
  <si>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</si>
  <si>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</si>
  <si>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</si>
  <si>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</si>
  <si>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</si>
  <si>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</si>
  <si>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</si>
  <si>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</si>
  <si>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</si>
  <si>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</si>
  <si>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</si>
  <si>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</si>
  <si>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</si>
  <si>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</si>
  <si>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</si>
  <si>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</si>
  <si>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</si>
  <si>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</si>
  <si>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</si>
  <si>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</si>
  <si>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</si>
  <si>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</si>
  <si>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</si>
  <si>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</si>
  <si>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</si>
  <si>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</si>
  <si>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</si>
  <si>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</si>
  <si>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</si>
  <si>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</si>
  <si>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</si>
  <si>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</si>
  <si>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</si>
  <si>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</si>
  <si>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</si>
  <si>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</si>
  <si>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</si>
  <si>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</si>
  <si>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</si>
  <si>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</si>
  <si>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</si>
  <si>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</si>
  <si>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</si>
  <si>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</si>
  <si>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</si>
  <si>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</si>
  <si>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</si>
  <si>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</si>
  <si>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</si>
  <si>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</si>
  <si>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</si>
  <si>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</si>
  <si>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</si>
  <si>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</si>
  <si>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</si>
  <si>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</si>
  <si>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</si>
  <si>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</si>
  <si>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</si>
  <si>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</si>
  <si>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</si>
  <si>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</si>
  <si>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</si>
  <si>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</si>
  <si>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</si>
  <si>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</si>
  <si>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</si>
  <si>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</si>
  <si>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</si>
  <si>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</si>
  <si>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</si>
  <si>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</si>
  <si>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</si>
  <si>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</si>
  <si>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</si>
  <si>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</si>
  <si>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</si>
  <si>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</si>
  <si>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</si>
  <si>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</si>
  <si>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</si>
  <si>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</si>
  <si>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</si>
  <si>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</si>
  <si>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</si>
  <si>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</si>
  <si>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</si>
  <si>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</si>
  <si>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</si>
  <si>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</si>
  <si>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</si>
  <si>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</si>
  <si>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</si>
  <si>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</si>
  <si>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</si>
  <si>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</si>
  <si>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</si>
  <si>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</si>
  <si>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</si>
  <si>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</si>
  <si>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</si>
  <si>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</si>
  <si>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</si>
  <si>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</si>
  <si>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</si>
  <si>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</si>
  <si>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</si>
  <si>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</si>
  <si>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</si>
  <si>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</si>
  <si>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</si>
  <si>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</si>
  <si>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</si>
  <si>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</si>
  <si>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</si>
  <si>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</si>
  <si>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</si>
  <si>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</si>
  <si>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</si>
  <si>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</si>
  <si>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</si>
  <si>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</si>
  <si>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</si>
  <si>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</si>
  <si>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</si>
  <si>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</si>
  <si>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</si>
  <si>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</si>
  <si>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</si>
  <si>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</si>
  <si>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</si>
  <si>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</si>
  <si>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</si>
  <si>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</si>
  <si>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</si>
  <si>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</si>
  <si>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</si>
  <si>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</si>
  <si>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</si>
  <si>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</si>
  <si>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</si>
  <si>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</si>
  <si>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</si>
  <si>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</si>
  <si>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</si>
  <si>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</si>
  <si>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</si>
  <si>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</si>
  <si>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</si>
  <si>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</si>
  <si>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</si>
  <si>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</si>
  <si>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</si>
  <si>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</si>
  <si>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</si>
  <si>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</si>
  <si>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</si>
  <si>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</si>
  <si>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</si>
  <si>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</si>
  <si>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</si>
  <si>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</si>
  <si>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</si>
  <si>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</si>
  <si>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</si>
  <si>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</si>
  <si>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</si>
  <si>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</si>
  <si>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</si>
  <si>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</si>
  <si>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</si>
  <si>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</si>
  <si>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</si>
  <si>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</si>
  <si>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</si>
  <si>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</si>
  <si>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</si>
  <si>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</si>
  <si>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</si>
  <si>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</si>
  <si>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</si>
  <si>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</si>
  <si>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</si>
  <si>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</si>
  <si>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</si>
  <si>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</si>
  <si>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</si>
  <si>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</si>
  <si>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</si>
  <si>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</si>
  <si>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</si>
  <si>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</si>
  <si>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</si>
  <si>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</si>
  <si>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</si>
  <si>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</si>
  <si>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</si>
  <si>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</si>
  <si>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</si>
  <si>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</si>
  <si>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</si>
  <si>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</si>
  <si>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</si>
  <si>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</si>
  <si>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</si>
  <si>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</si>
  <si>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</si>
  <si>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</si>
  <si>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</si>
  <si>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</si>
  <si>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</si>
  <si>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</si>
  <si>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</si>
  <si>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</si>
  <si>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</si>
  <si>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</si>
  <si>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</si>
  <si>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</si>
  <si>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</si>
  <si>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</si>
  <si>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</si>
  <si>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</si>
  <si>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</si>
  <si>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</si>
  <si>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</si>
  <si>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</si>
  <si>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</si>
  <si>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</si>
  <si>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</si>
  <si>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</si>
  <si>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</si>
  <si>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</si>
  <si>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</si>
  <si>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</si>
  <si>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</si>
  <si>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</si>
  <si>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</si>
  <si>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</si>
  <si>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</si>
  <si>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</si>
  <si>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</si>
  <si>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</si>
  <si>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</si>
  <si>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</si>
  <si>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</si>
  <si>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</si>
  <si>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</si>
  <si>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</si>
  <si>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</si>
  <si>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</si>
  <si>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</si>
  <si>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</si>
  <si>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</si>
  <si>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</si>
  <si>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</si>
  <si>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</si>
  <si>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</si>
  <si>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</si>
  <si>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</si>
  <si>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</si>
  <si>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</si>
  <si>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</si>
  <si>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</si>
  <si>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</si>
  <si>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</si>
  <si>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</si>
  <si>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</si>
  <si>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</si>
  <si>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</si>
  <si>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</si>
  <si>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</si>
  <si>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</si>
  <si>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</si>
  <si>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</si>
  <si>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</si>
  <si>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</si>
  <si>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</si>
  <si>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</si>
  <si>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</si>
  <si>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</si>
  <si>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</si>
  <si>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</si>
  <si>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</si>
  <si>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</si>
  <si>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</si>
  <si>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</si>
  <si>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</si>
  <si>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</si>
  <si>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</si>
  <si>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</si>
  <si>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</si>
  <si>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</si>
  <si>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</si>
  <si>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</si>
  <si>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</si>
  <si>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</si>
  <si>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</si>
  <si>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</si>
  <si>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</si>
  <si>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</si>
  <si>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</si>
  <si>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</si>
  <si>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</si>
  <si>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</si>
  <si>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</si>
  <si>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</si>
  <si>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</si>
  <si>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</si>
  <si>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</si>
  <si>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</si>
  <si>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</si>
  <si>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</si>
  <si>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</si>
  <si>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</si>
  <si>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</si>
  <si>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</si>
  <si>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</si>
  <si>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</si>
  <si>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</si>
  <si>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</si>
  <si>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</si>
  <si>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</si>
  <si>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</si>
  <si>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</si>
  <si>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</si>
  <si>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</si>
  <si>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</si>
  <si>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</si>
  <si>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</si>
  <si>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</si>
  <si>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</si>
  <si>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</si>
  <si>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</si>
  <si>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</si>
  <si>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</si>
  <si>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</si>
  <si>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</si>
  <si>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</si>
  <si>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</si>
  <si>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</si>
  <si>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</si>
  <si>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</si>
  <si>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</si>
  <si>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</si>
  <si>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</si>
  <si>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</si>
  <si>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</si>
  <si>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</si>
  <si>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</si>
  <si>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</si>
  <si>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</si>
  <si>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</si>
  <si>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</si>
  <si>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</si>
  <si>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</si>
  <si>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</si>
  <si>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</si>
  <si>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</si>
  <si>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</si>
  <si>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</si>
  <si>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</si>
  <si>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</si>
  <si>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</si>
  <si>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</si>
  <si>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</si>
  <si>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</si>
  <si>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</si>
  <si>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</si>
  <si>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</si>
  <si>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</si>
  <si>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</si>
  <si>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</si>
  <si>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</si>
  <si>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</si>
  <si>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</si>
  <si>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</si>
  <si>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</si>
  <si>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</si>
  <si>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</si>
  <si>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</si>
  <si>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</si>
  <si>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</si>
  <si>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</si>
  <si>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</si>
  <si>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</si>
  <si>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</si>
  <si>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</si>
  <si>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</si>
  <si>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</si>
  <si>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</si>
  <si>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</si>
  <si>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</si>
  <si>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</si>
  <si>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</si>
  <si>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</si>
  <si>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</si>
  <si>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</si>
  <si>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</si>
  <si>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</si>
  <si>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</si>
  <si>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</si>
  <si>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</si>
  <si>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</si>
  <si>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</si>
  <si>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</si>
  <si>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</si>
  <si>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</si>
  <si>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</si>
  <si>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</si>
  <si>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</si>
  <si>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</si>
  <si>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</si>
  <si>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</si>
  <si>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</si>
  <si>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</si>
  <si>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</si>
  <si>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</si>
  <si>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</si>
  <si>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</si>
  <si>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</si>
  <si>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</si>
  <si>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</si>
  <si>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</si>
  <si>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</si>
  <si>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</si>
  <si>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</si>
  <si>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</si>
  <si>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</si>
  <si>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</si>
  <si>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</si>
  <si>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</si>
  <si>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</si>
  <si>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</si>
  <si>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</si>
  <si>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</si>
  <si>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</si>
  <si>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</si>
  <si>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</si>
  <si>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</si>
  <si>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</si>
  <si>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</si>
  <si>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</si>
  <si>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</si>
  <si>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</si>
  <si>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</si>
  <si>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</si>
  <si>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</si>
  <si>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</si>
  <si>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</si>
  <si>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</si>
  <si>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</si>
  <si>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</si>
  <si>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</si>
  <si>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</si>
  <si>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</si>
  <si>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</si>
  <si>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</si>
  <si>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</si>
  <si>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</si>
  <si>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</si>
  <si>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</si>
  <si>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</si>
  <si>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</si>
  <si>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</si>
  <si>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</si>
  <si>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</si>
  <si>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</si>
  <si>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</si>
  <si>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</si>
  <si>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</si>
  <si>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</si>
  <si>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</si>
  <si>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</si>
  <si>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</si>
  <si>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</si>
  <si>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</si>
  <si>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</si>
  <si>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</si>
  <si>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</si>
  <si>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</si>
  <si>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</si>
  <si>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</si>
  <si>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</si>
  <si>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</si>
  <si>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</si>
  <si>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</si>
  <si>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</si>
  <si>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</si>
  <si>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</si>
  <si>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</si>
  <si>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</si>
  <si>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</si>
  <si>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</si>
  <si>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</si>
  <si>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</si>
  <si>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</si>
  <si>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</si>
  <si>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</si>
  <si>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</si>
  <si>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</si>
  <si>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</si>
  <si>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</si>
  <si>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</si>
  <si>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</si>
  <si>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</si>
  <si>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</si>
  <si>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</si>
  <si>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</si>
  <si>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</si>
  <si>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</si>
  <si>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</si>
  <si>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</si>
  <si>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</si>
  <si>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</si>
  <si>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</si>
  <si>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</si>
  <si>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</si>
  <si>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</si>
  <si>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</si>
  <si>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</si>
  <si>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</si>
  <si>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</si>
  <si>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</si>
  <si>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</si>
  <si>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</si>
  <si>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</si>
  <si>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</si>
  <si>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</si>
  <si>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</si>
  <si>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</si>
  <si>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</si>
  <si>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</si>
  <si>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</si>
  <si>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</si>
  <si>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</si>
  <si>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</si>
  <si>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</si>
  <si>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</si>
  <si>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</si>
  <si>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</si>
  <si>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</si>
  <si>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</si>
  <si>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</si>
  <si>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</si>
  <si>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</si>
  <si>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</si>
  <si>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</si>
  <si>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</si>
  <si>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</si>
  <si>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</si>
  <si>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</si>
  <si>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</si>
  <si>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</si>
  <si>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</si>
  <si>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</si>
  <si>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</si>
  <si>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</si>
  <si>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</si>
  <si>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</si>
  <si>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</si>
  <si>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</si>
  <si>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</si>
  <si>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</si>
  <si>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</si>
  <si>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</si>
  <si>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</si>
  <si>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</si>
  <si>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</si>
  <si>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</si>
  <si>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</si>
  <si>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</si>
  <si>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</si>
  <si>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</si>
  <si>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</si>
  <si>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</si>
  <si>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</si>
  <si>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</si>
  <si>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</si>
  <si>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</si>
  <si>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</si>
  <si>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</si>
  <si>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</si>
  <si>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</si>
  <si>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</si>
  <si>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</si>
  <si>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</si>
  <si>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</si>
  <si>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</si>
  <si>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</si>
  <si>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</si>
  <si>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</si>
  <si>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</si>
  <si>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</si>
  <si>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</si>
  <si>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</si>
  <si>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</si>
  <si>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</si>
  <si>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</si>
  <si>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</si>
  <si>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</si>
  <si>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</si>
  <si>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</si>
  <si>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</si>
  <si>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</si>
  <si>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</si>
  <si>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</si>
  <si>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</si>
  <si>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</si>
  <si>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</si>
  <si>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</si>
  <si>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</si>
  <si>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</si>
  <si>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</si>
  <si>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</si>
  <si>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</si>
  <si>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</si>
  <si>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</si>
  <si>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</si>
  <si>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</si>
  <si>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</si>
  <si>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</si>
  <si>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</si>
  <si>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</si>
  <si>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</si>
  <si>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</si>
  <si>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</si>
  <si>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</si>
  <si>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</si>
  <si>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</si>
  <si>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</si>
  <si>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</si>
  <si>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</si>
  <si>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</si>
  <si>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</si>
  <si>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</si>
  <si>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</si>
  <si>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</si>
  <si>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</si>
  <si>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</si>
  <si>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</si>
  <si>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</si>
  <si>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</si>
  <si>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</si>
  <si>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</si>
  <si>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</si>
  <si>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</si>
  <si>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</si>
  <si>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</si>
  <si>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</si>
  <si>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</si>
  <si>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</si>
  <si>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</si>
  <si>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</si>
  <si>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</si>
  <si>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</si>
  <si>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</si>
  <si>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</si>
  <si>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</si>
  <si>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</si>
  <si>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</si>
  <si>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</si>
  <si>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</si>
  <si>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</si>
  <si>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</si>
  <si>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</si>
  <si>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</si>
  <si>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</si>
  <si>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</si>
  <si>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</si>
  <si>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</si>
  <si>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</si>
  <si>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</si>
  <si>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</si>
  <si>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</si>
  <si>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</si>
  <si>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</si>
  <si>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</si>
  <si>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</si>
  <si>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</si>
  <si>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</si>
  <si>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</si>
  <si>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</si>
  <si>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</si>
  <si>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</si>
  <si>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</si>
  <si>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</si>
  <si>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</si>
  <si>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</si>
  <si>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</si>
  <si>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</si>
  <si>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</si>
  <si>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</si>
  <si>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</si>
  <si>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</si>
  <si>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</si>
  <si>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</si>
  <si>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</si>
  <si>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</si>
  <si>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</si>
  <si>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</si>
  <si>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</si>
  <si>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</si>
  <si>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</si>
  <si>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</si>
  <si>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</si>
  <si>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</si>
  <si>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</si>
  <si>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</si>
  <si>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</si>
  <si>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</si>
  <si>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</si>
  <si>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</si>
  <si>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</si>
  <si>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</si>
  <si>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</si>
  <si>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</si>
  <si>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</si>
  <si>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</si>
  <si>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</si>
  <si>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</si>
  <si>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</si>
  <si>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</si>
  <si>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</si>
  <si>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</si>
  <si>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</si>
  <si>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</si>
  <si>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</si>
  <si>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</si>
  <si>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</si>
  <si>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</si>
  <si>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</si>
  <si>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</si>
  <si>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</si>
  <si>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</si>
  <si>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</si>
  <si>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</si>
  <si>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</si>
  <si>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</si>
  <si>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</si>
  <si>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</si>
  <si>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</si>
  <si>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</si>
  <si>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</si>
  <si>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</si>
  <si>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</si>
  <si>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</si>
  <si>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</si>
  <si>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</si>
  <si>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</si>
  <si>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</si>
  <si>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</si>
  <si>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</si>
  <si>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</si>
  <si>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</si>
  <si>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</si>
  <si>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</si>
  <si>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</si>
  <si>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</si>
  <si>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</si>
  <si>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</si>
  <si>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</si>
  <si>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</si>
  <si>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</si>
  <si>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</si>
  <si>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</si>
  <si>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</si>
  <si>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</si>
  <si>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</si>
  <si>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</si>
  <si>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</si>
  <si>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</si>
  <si>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</si>
  <si>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</si>
  <si>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</si>
  <si>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</si>
  <si>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</si>
  <si>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</si>
  <si>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</si>
  <si>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</si>
  <si>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</si>
  <si>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</si>
  <si>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</si>
  <si>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</si>
  <si>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</si>
  <si>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</si>
  <si>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</si>
  <si>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</si>
  <si>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</si>
  <si>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</si>
  <si>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</si>
  <si>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</si>
  <si>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</si>
  <si>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</si>
  <si>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</si>
  <si>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</si>
  <si>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</si>
  <si>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</si>
  <si>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</si>
  <si>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</si>
  <si>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</si>
  <si>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</si>
  <si>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</si>
  <si>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</si>
  <si>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</si>
  <si>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</si>
  <si>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</si>
  <si>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</si>
  <si>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</si>
  <si>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</si>
  <si>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</si>
  <si>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</si>
  <si>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</si>
  <si>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</si>
  <si>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</si>
  <si>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</si>
  <si>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</si>
  <si>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</si>
  <si>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</si>
  <si>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</si>
  <si>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</si>
  <si>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</si>
  <si>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</si>
  <si>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</si>
  <si>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</si>
  <si>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</si>
  <si>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</si>
  <si>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</si>
  <si>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</si>
  <si>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</si>
  <si>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</si>
  <si>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</si>
  <si>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</si>
  <si>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</si>
  <si>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</si>
  <si>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</si>
  <si>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</si>
  <si>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</si>
  <si>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</si>
  <si>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</si>
  <si>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</si>
  <si>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</si>
  <si>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</si>
  <si>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</si>
  <si>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</si>
  <si>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</si>
  <si>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</si>
  <si>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</si>
  <si>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</si>
  <si>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</si>
  <si>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</si>
  <si>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</si>
  <si>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</si>
  <si>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</si>
  <si>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</si>
  <si>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</si>
  <si>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</si>
  <si>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</si>
  <si>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</si>
  <si>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</si>
  <si>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</si>
  <si>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</si>
  <si>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</si>
  <si>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</si>
  <si>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</si>
  <si>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</si>
  <si>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</si>
  <si>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</si>
  <si>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</si>
  <si>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</si>
  <si>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</si>
  <si>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</si>
  <si>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</si>
  <si>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</si>
  <si>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</si>
  <si>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</si>
  <si>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</si>
  <si>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</si>
  <si>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</si>
  <si>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</si>
  <si>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</si>
  <si>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</si>
  <si>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</si>
  <si>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</si>
  <si>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</si>
  <si>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</si>
  <si>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</si>
  <si>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</si>
  <si>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</si>
  <si>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</si>
  <si>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</si>
  <si>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</si>
  <si>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</si>
  <si>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</si>
  <si>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</si>
  <si>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</si>
  <si>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</si>
  <si>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</si>
  <si>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</si>
  <si>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</si>
  <si>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</si>
  <si>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</si>
  <si>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</si>
  <si>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</si>
  <si>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</si>
  <si>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</si>
  <si>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</si>
  <si>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</si>
  <si>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</si>
  <si>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</si>
  <si>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</si>
  <si>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</si>
  <si>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</si>
  <si>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</si>
  <si>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</si>
  <si>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</si>
  <si>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</si>
  <si>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</si>
  <si>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</si>
  <si>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</si>
  <si>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</si>
  <si>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</si>
  <si>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</si>
  <si>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</si>
  <si>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</si>
  <si>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</si>
  <si>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</si>
  <si>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</si>
  <si>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</si>
  <si>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</si>
  <si>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</si>
  <si>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</si>
  <si>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</si>
  <si>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</si>
  <si>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</si>
  <si>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</si>
  <si>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</si>
  <si>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</si>
  <si>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</si>
  <si>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</si>
  <si>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</si>
  <si>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</si>
  <si>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</si>
  <si>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</si>
  <si>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</si>
  <si>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</si>
  <si>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</si>
  <si>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</si>
  <si>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</si>
  <si>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</si>
  <si>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</si>
  <si>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</si>
  <si>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</si>
  <si>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</si>
  <si>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</si>
  <si>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</si>
  <si>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</si>
  <si>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</si>
  <si>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</si>
  <si>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</si>
  <si>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</si>
  <si>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</si>
  <si>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</si>
  <si>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</si>
  <si>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</si>
  <si>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</si>
  <si>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</si>
  <si>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</si>
  <si>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</si>
  <si>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</si>
  <si>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</si>
  <si>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</si>
  <si>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</si>
  <si>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</si>
  <si>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</si>
  <si>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</si>
  <si>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</si>
  <si>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</si>
  <si>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</si>
  <si>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</si>
  <si>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</si>
  <si>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</si>
  <si>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</si>
  <si>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</si>
  <si>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</si>
  <si>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</si>
  <si>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</si>
  <si>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</si>
  <si>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</si>
  <si>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</si>
  <si>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</si>
  <si>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</si>
  <si>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</si>
  <si>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</si>
  <si>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</si>
  <si>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</si>
  <si>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</si>
  <si>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</si>
  <si>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</si>
  <si>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</si>
  <si>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</si>
  <si>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</si>
  <si>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</si>
  <si>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</si>
  <si>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</si>
  <si>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</si>
  <si>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</si>
  <si>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</si>
  <si>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</si>
  <si>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</si>
  <si>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</si>
  <si>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</si>
  <si>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</si>
  <si>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</si>
  <si>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</si>
  <si>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</si>
  <si>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</si>
  <si>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</si>
  <si>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</si>
  <si>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</si>
  <si>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</si>
  <si>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</si>
  <si>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</si>
  <si>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</si>
  <si>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</si>
  <si>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</si>
  <si>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</si>
  <si>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</si>
  <si>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</si>
  <si>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</si>
  <si>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</si>
  <si>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</si>
  <si>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</si>
  <si>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</si>
  <si>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</si>
  <si>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</si>
  <si>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</si>
  <si>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</si>
  <si>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</si>
  <si>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</si>
  <si>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</si>
  <si>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</si>
  <si>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</si>
  <si>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</si>
  <si>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</si>
  <si>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</si>
  <si>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</si>
  <si>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</si>
  <si>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</si>
  <si>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</si>
  <si>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</si>
  <si>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</si>
  <si>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</si>
  <si>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</si>
  <si>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</si>
  <si>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</si>
  <si>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</si>
  <si>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</si>
  <si>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</si>
  <si>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</si>
  <si>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</si>
  <si>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</si>
  <si>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</si>
  <si>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</si>
  <si>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</si>
  <si>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</si>
  <si>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</si>
  <si>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</si>
  <si>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</si>
  <si>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</si>
  <si>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</si>
  <si>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</si>
  <si>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</si>
  <si>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</si>
  <si>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</si>
  <si>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</si>
  <si>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</si>
  <si>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</si>
  <si>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</si>
  <si>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</si>
  <si>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</si>
  <si>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</si>
  <si>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</si>
  <si>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</si>
  <si>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</si>
  <si>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</si>
  <si>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</si>
  <si>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</si>
  <si>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</si>
  <si>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</si>
  <si>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</si>
  <si>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</si>
  <si>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</si>
  <si>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</si>
  <si>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</si>
  <si>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</si>
  <si>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</si>
  <si>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</si>
  <si>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</si>
  <si>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</si>
  <si>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</si>
  <si>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</si>
  <si>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</si>
  <si>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</si>
  <si>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</si>
  <si>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</si>
  <si>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</si>
  <si>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</si>
  <si>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</si>
  <si>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</si>
  <si>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</si>
  <si>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</si>
  <si>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</si>
  <si>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</si>
  <si>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</si>
  <si>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</si>
  <si>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</si>
  <si>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</si>
  <si>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</si>
  <si>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</si>
  <si>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</si>
  <si>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</si>
  <si>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</si>
  <si>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</si>
  <si>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</si>
  <si>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</si>
  <si>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</si>
  <si>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</si>
  <si>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</si>
  <si>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</si>
  <si>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</si>
  <si>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</si>
  <si>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</si>
  <si>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</si>
  <si>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</si>
  <si>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</si>
  <si>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</si>
  <si>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</si>
  <si>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</si>
  <si>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</si>
  <si>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</si>
  <si>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</si>
  <si>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</si>
  <si>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</si>
  <si>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</si>
  <si>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</si>
  <si>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</si>
  <si>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</si>
  <si>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</si>
  <si>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</si>
  <si>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</si>
  <si>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</si>
  <si>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</si>
  <si>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</si>
  <si>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</si>
  <si>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</si>
  <si>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</si>
  <si>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</si>
  <si>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</si>
  <si>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</si>
  <si>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</si>
  <si>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</si>
  <si>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</si>
  <si>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</si>
  <si>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</si>
  <si>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</si>
  <si>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</si>
  <si>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</si>
  <si>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</si>
  <si>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</si>
  <si>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</si>
  <si>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</si>
  <si>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</si>
  <si>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</si>
  <si>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</si>
  <si>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</si>
  <si>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</si>
  <si>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</si>
  <si>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</si>
  <si>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</si>
  <si>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</si>
  <si>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</si>
  <si>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</si>
  <si>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</si>
  <si>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</si>
  <si>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</si>
  <si>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</si>
  <si>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</si>
  <si>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</si>
  <si>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</si>
  <si>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</si>
  <si>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</si>
  <si>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</si>
  <si>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</si>
  <si>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</si>
  <si>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</si>
  <si>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</si>
  <si>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</si>
  <si>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</si>
  <si>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</si>
  <si>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</si>
  <si>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</si>
  <si>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</si>
  <si>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</si>
  <si>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</si>
  <si>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</si>
  <si>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</si>
  <si>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</si>
  <si>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</si>
  <si>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</si>
  <si>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</si>
  <si>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</si>
  <si>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</si>
  <si>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</si>
  <si>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</si>
  <si>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</si>
  <si>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</si>
  <si>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</si>
  <si>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</si>
  <si>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</si>
  <si>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</si>
  <si>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</si>
  <si>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</si>
  <si>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</si>
  <si>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</si>
  <si>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</si>
  <si>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</si>
  <si>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</si>
  <si>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</si>
  <si>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</si>
  <si>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</si>
  <si>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</si>
  <si>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</si>
  <si>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</si>
  <si>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</si>
  <si>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</si>
  <si>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</si>
  <si>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</si>
  <si>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</si>
  <si>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</si>
  <si>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</si>
  <si>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</si>
  <si>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</si>
  <si>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</si>
  <si>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</si>
  <si>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</si>
  <si>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</si>
  <si>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</si>
  <si>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</si>
  <si>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</si>
  <si>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</si>
  <si>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</si>
  <si>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</si>
  <si>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</si>
  <si>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</si>
  <si>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</si>
  <si>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</si>
  <si>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</si>
  <si>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</si>
  <si>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</si>
  <si>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</si>
  <si>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</si>
  <si>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</si>
  <si>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</si>
  <si>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</si>
  <si>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</si>
  <si>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</si>
  <si>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</si>
  <si>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</si>
  <si>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</si>
  <si>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</si>
  <si>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</si>
  <si>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</si>
  <si>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</si>
  <si>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</si>
  <si>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</si>
  <si>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</si>
  <si>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</si>
  <si>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</si>
  <si>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</si>
  <si>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</si>
  <si>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</si>
  <si>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</si>
  <si>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</si>
  <si>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</si>
  <si>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</si>
  <si>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</si>
  <si>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</si>
  <si>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</si>
  <si>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</si>
  <si>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</si>
  <si>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</si>
  <si>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</si>
  <si>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</si>
  <si>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</si>
  <si>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</si>
  <si>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</si>
  <si>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</si>
  <si>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</si>
  <si>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</si>
  <si>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</si>
  <si>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</si>
  <si>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</si>
  <si>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</si>
  <si>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</si>
  <si>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</si>
  <si>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</si>
  <si>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</si>
  <si>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</si>
  <si>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</si>
  <si>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</si>
  <si>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</si>
  <si>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</si>
  <si>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</si>
  <si>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</si>
  <si>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</si>
  <si>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</si>
  <si>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</si>
  <si>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</si>
  <si>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</si>
  <si>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</si>
  <si>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</si>
  <si>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</si>
  <si>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</si>
  <si>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</si>
  <si>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</si>
  <si>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</si>
  <si>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</si>
  <si>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</si>
  <si>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</si>
  <si>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</si>
  <si>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</si>
  <si>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</si>
  <si>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</si>
  <si>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</si>
  <si>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</si>
  <si>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</si>
  <si>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</si>
  <si>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</si>
  <si>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</si>
  <si>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</si>
  <si>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</si>
  <si>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</si>
  <si>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</si>
  <si>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</si>
  <si>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</si>
  <si>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</si>
  <si>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</si>
  <si>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</si>
  <si>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</si>
  <si>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</si>
  <si>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</si>
  <si>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</si>
  <si>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</si>
  <si>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</si>
  <si>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</si>
  <si>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</si>
  <si>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</si>
  <si>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</si>
  <si>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</si>
  <si>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</si>
  <si>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</si>
  <si>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</si>
  <si>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</si>
  <si>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</si>
  <si>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</si>
  <si>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</si>
  <si>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</si>
  <si>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</si>
  <si>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</si>
  <si>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</si>
  <si>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</si>
  <si>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</si>
  <si>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</si>
  <si>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</si>
  <si>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</si>
  <si>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</si>
  <si>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</si>
  <si>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</si>
  <si>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</si>
  <si>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</si>
  <si>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</si>
  <si>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</si>
  <si>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</si>
  <si>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</si>
  <si>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</si>
  <si>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</si>
  <si>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</si>
  <si>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</si>
  <si>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</si>
  <si>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</si>
  <si>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</si>
  <si>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</si>
  <si>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</si>
  <si>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</si>
  <si>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</si>
  <si>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</si>
  <si>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</si>
  <si>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</si>
  <si>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</si>
  <si>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</si>
  <si>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</si>
  <si>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</si>
  <si>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</si>
  <si>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</si>
  <si>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</si>
  <si>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</si>
  <si>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</si>
  <si>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</si>
  <si>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</si>
  <si>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</si>
  <si>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</si>
  <si>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</si>
  <si>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</si>
  <si>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</si>
  <si>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</si>
  <si>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</si>
  <si>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</si>
  <si>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</si>
  <si>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</si>
  <si>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</si>
  <si>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</si>
  <si>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</si>
  <si>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</si>
  <si>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</si>
  <si>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</si>
  <si>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</si>
  <si>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</si>
  <si>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</si>
  <si>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</si>
  <si>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</si>
  <si>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</si>
  <si>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</si>
  <si>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</si>
  <si>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</si>
  <si>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</si>
  <si>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</si>
  <si>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</si>
  <si>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</si>
  <si>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</si>
  <si>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</si>
  <si>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</si>
  <si>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</si>
  <si>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</si>
  <si>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</si>
  <si>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</si>
  <si>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</si>
  <si>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</si>
  <si>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</si>
  <si>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</si>
  <si>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</si>
  <si>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</si>
  <si>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</si>
  <si>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</si>
  <si>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</si>
  <si>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</si>
  <si>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</si>
  <si>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</si>
  <si>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</si>
  <si>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</si>
  <si>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</si>
  <si>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</si>
  <si>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</si>
  <si>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</si>
  <si>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</si>
  <si>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</si>
  <si>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</si>
  <si>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</si>
  <si>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</si>
  <si>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</si>
  <si>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</si>
  <si>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</si>
  <si>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</si>
  <si>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</si>
  <si>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</si>
  <si>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</si>
  <si>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</si>
  <si>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</si>
  <si>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</si>
  <si>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</si>
  <si>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</si>
  <si>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</si>
  <si>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</si>
  <si>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</si>
  <si>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</si>
  <si>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</si>
  <si>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</si>
  <si>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</si>
  <si>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</si>
  <si>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</si>
  <si>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</si>
  <si>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</si>
  <si>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</si>
  <si>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</si>
  <si>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</si>
  <si>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</si>
  <si>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</si>
  <si>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</si>
  <si>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</si>
  <si>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</si>
  <si>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</si>
  <si>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</si>
  <si>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</si>
  <si>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</si>
  <si>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</si>
  <si>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</si>
  <si>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</si>
  <si>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</si>
  <si>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</si>
  <si>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</si>
  <si>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</si>
  <si>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</si>
  <si>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</si>
  <si>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</si>
  <si>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</si>
  <si>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</si>
  <si>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</si>
  <si>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</si>
  <si>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</si>
  <si>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</si>
  <si>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</si>
  <si>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</si>
  <si>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</si>
  <si>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</si>
  <si>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</si>
  <si>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</si>
  <si>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</si>
  <si>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</si>
  <si>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</si>
  <si>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</si>
  <si>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</si>
  <si>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</si>
  <si>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</si>
  <si>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</si>
  <si>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</si>
  <si>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</si>
  <si>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</si>
  <si>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</si>
  <si>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</si>
  <si>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</si>
  <si>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</si>
  <si>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</si>
  <si>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</si>
  <si>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</si>
  <si>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</si>
  <si>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</si>
  <si>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</si>
  <si>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</si>
  <si>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</si>
  <si>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</si>
  <si>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</si>
  <si>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</si>
  <si>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</si>
  <si>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</si>
  <si>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</si>
  <si>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</si>
  <si>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</si>
  <si>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</si>
  <si>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</si>
  <si>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</si>
  <si>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</si>
  <si>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</si>
  <si>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</si>
  <si>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</si>
  <si>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</si>
  <si>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</si>
  <si>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</si>
  <si>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</si>
  <si>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</si>
  <si>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</si>
  <si>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</si>
  <si>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</si>
  <si>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</si>
  <si>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</si>
  <si>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</si>
  <si>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</si>
  <si>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</si>
  <si>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</si>
  <si>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</si>
  <si>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</si>
  <si>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</si>
  <si>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</si>
  <si>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</si>
  <si>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</si>
  <si>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</si>
  <si>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</si>
  <si>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</si>
  <si>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</si>
  <si>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</si>
  <si>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</si>
  <si>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</si>
  <si>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</si>
  <si>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</si>
  <si>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</si>
  <si>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</si>
  <si>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</si>
  <si>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</si>
  <si>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</si>
  <si>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</si>
  <si>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</si>
  <si>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</si>
  <si>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</si>
  <si>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</si>
  <si>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</si>
  <si>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</si>
  <si>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</si>
  <si>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</si>
  <si>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</si>
  <si>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</si>
  <si>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</si>
  <si>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</si>
  <si>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</si>
  <si>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</si>
  <si>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</si>
  <si>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</si>
  <si>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</si>
  <si>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</si>
  <si>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</si>
  <si>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</si>
  <si>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</si>
  <si>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</si>
  <si>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</si>
  <si>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</si>
  <si>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</si>
  <si>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</si>
  <si>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</si>
  <si>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</si>
  <si>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</si>
  <si>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</si>
  <si>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</si>
  <si>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</si>
  <si>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</si>
  <si>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</si>
  <si>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</si>
  <si>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</si>
  <si>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</si>
  <si>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</si>
  <si>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</si>
  <si>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</si>
  <si>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</si>
  <si>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</si>
  <si>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</si>
  <si>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</si>
  <si>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</si>
  <si>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</si>
  <si>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</si>
  <si>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</si>
  <si>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</si>
  <si>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</si>
  <si>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</si>
  <si>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</si>
  <si>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</si>
  <si>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</si>
  <si>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</si>
  <si>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</si>
  <si>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</si>
  <si>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</si>
  <si>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</si>
  <si>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</si>
  <si>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</si>
  <si>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</si>
  <si>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</si>
  <si>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</si>
  <si>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</si>
  <si>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</si>
  <si>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</si>
  <si>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</si>
  <si>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</si>
  <si>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</si>
  <si>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</si>
  <si>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</si>
  <si>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</si>
  <si>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</si>
  <si>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</si>
  <si>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</si>
  <si>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</si>
  <si>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</si>
  <si>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</si>
  <si>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</si>
  <si>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</si>
  <si>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</si>
  <si>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</si>
  <si>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</si>
  <si>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</si>
  <si>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</si>
  <si>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</si>
  <si>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</si>
  <si>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</si>
  <si>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</si>
  <si>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</si>
  <si>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</si>
  <si>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</si>
  <si>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</si>
  <si>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</si>
  <si>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</si>
  <si>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</si>
  <si>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</si>
  <si>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</si>
  <si>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</si>
  <si>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</si>
  <si>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</si>
  <si>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</si>
  <si>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</si>
  <si>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</si>
  <si>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</si>
  <si>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</si>
  <si>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</si>
  <si>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</si>
  <si>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</si>
  <si>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</si>
  <si>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</si>
  <si>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</si>
  <si>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</si>
  <si>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</si>
  <si>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</si>
  <si>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</si>
  <si>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</si>
  <si>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</si>
  <si>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</si>
  <si>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</si>
  <si>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</si>
  <si>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</si>
  <si>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</si>
  <si>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</si>
  <si>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</si>
  <si>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</si>
  <si>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</si>
  <si>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</si>
  <si>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</si>
  <si>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</si>
  <si>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</si>
  <si>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</si>
  <si>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</si>
  <si>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</si>
  <si>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</si>
  <si>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</si>
  <si>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</si>
  <si>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</si>
  <si>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</si>
  <si>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</si>
  <si>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</si>
  <si>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</si>
  <si>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</si>
  <si>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</si>
  <si>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</si>
  <si>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</si>
  <si>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</si>
  <si>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</si>
  <si>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</si>
  <si>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</si>
  <si>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</si>
  <si>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</si>
  <si>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</si>
  <si>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</si>
  <si>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</si>
  <si>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</si>
  <si>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</si>
  <si>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</si>
  <si>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</si>
  <si>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</si>
  <si>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</si>
  <si>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</si>
  <si>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</si>
  <si>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</si>
  <si>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</si>
  <si>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</si>
  <si>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</si>
  <si>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</si>
  <si>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</si>
  <si>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</si>
  <si>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</si>
  <si>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</si>
  <si>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</si>
  <si>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</si>
  <si>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</si>
  <si>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</si>
  <si>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</si>
  <si>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</si>
  <si>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</si>
  <si>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</si>
  <si>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</si>
  <si>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</si>
  <si>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</si>
  <si>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</si>
  <si>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</si>
  <si>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</si>
  <si>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</si>
  <si>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</si>
  <si>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</si>
  <si>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</si>
  <si>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</si>
  <si>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</si>
  <si>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</si>
  <si>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</si>
  <si>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</si>
  <si>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</si>
  <si>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</si>
  <si>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</si>
  <si>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</si>
  <si>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</si>
  <si>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</si>
  <si>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</si>
  <si>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</si>
  <si>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</si>
  <si>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</si>
  <si>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</si>
  <si>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</si>
  <si>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</si>
  <si>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</si>
  <si>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</si>
  <si>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</si>
  <si>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</si>
  <si>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</si>
  <si>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</si>
  <si>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</si>
  <si>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</si>
  <si>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</si>
  <si>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</si>
  <si>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</si>
  <si>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</si>
  <si>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</si>
  <si>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</si>
  <si>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</si>
  <si>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</si>
  <si>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</si>
  <si>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</si>
  <si>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</si>
  <si>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</si>
  <si>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</si>
  <si>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</si>
  <si>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</si>
  <si>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</si>
  <si>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</si>
  <si>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</si>
  <si>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</si>
  <si>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</si>
  <si>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</si>
  <si>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</si>
  <si>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</si>
  <si>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</si>
  <si>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</si>
  <si>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</si>
  <si>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</si>
  <si>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</si>
  <si>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</si>
  <si>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</si>
  <si>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</si>
  <si>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</si>
  <si>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</si>
  <si>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</si>
  <si>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</si>
  <si>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</si>
  <si>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</si>
  <si>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</si>
  <si>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</si>
  <si>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</si>
  <si>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</si>
  <si>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</si>
  <si>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</si>
  <si>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</si>
  <si>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</si>
  <si>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</si>
  <si>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</si>
  <si>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</si>
  <si>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</si>
  <si>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</si>
  <si>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</si>
  <si>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</si>
  <si>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</si>
  <si>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</si>
  <si>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</si>
  <si>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</si>
  <si>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</si>
  <si>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</si>
  <si>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</si>
  <si>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</si>
  <si>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</si>
  <si>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</si>
  <si>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</si>
  <si>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</si>
  <si>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</si>
  <si>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</si>
  <si>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</si>
  <si>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</si>
  <si>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</si>
  <si>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</si>
  <si>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</si>
  <si>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</si>
  <si>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</si>
  <si>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</si>
  <si>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</si>
  <si>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</si>
  <si>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</si>
  <si>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</si>
  <si>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</si>
  <si>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</si>
  <si>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</si>
  <si>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</si>
  <si>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</si>
  <si>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</si>
  <si>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</si>
  <si>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</si>
  <si>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</si>
  <si>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</si>
  <si>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</si>
  <si>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</si>
  <si>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</si>
  <si>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</si>
  <si>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</si>
  <si>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</si>
  <si>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</si>
  <si>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</si>
  <si>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</si>
  <si>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</si>
  <si>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</si>
  <si>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</si>
  <si>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</si>
  <si>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</si>
  <si>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</si>
  <si>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</si>
  <si>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</si>
  <si>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</si>
  <si>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</si>
  <si>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</si>
  <si>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</si>
  <si>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</si>
  <si>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</si>
  <si>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</si>
  <si>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</si>
  <si>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</si>
  <si>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</si>
  <si>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</si>
  <si>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</si>
  <si>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</si>
  <si>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</si>
  <si>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</si>
  <si>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</si>
  <si>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</si>
  <si>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</si>
  <si>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</si>
  <si>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</si>
  <si>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</si>
  <si>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</si>
  <si>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</si>
  <si>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</si>
  <si>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</si>
  <si>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</si>
  <si>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</si>
  <si>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</si>
  <si>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</si>
  <si>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</si>
  <si>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</si>
  <si>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</si>
  <si>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</si>
  <si>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</si>
  <si>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</si>
  <si>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</si>
  <si>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</si>
  <si>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</si>
  <si>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</si>
  <si>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</si>
  <si>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</si>
  <si>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</si>
  <si>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</si>
  <si>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</si>
  <si>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</si>
  <si>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</si>
  <si>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</si>
  <si>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</si>
  <si>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</si>
  <si>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</si>
  <si>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</si>
  <si>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</si>
  <si>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</si>
  <si>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</si>
  <si>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</si>
  <si>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</si>
  <si>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</si>
  <si>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</si>
  <si>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</si>
  <si>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</si>
  <si>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</si>
  <si>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</si>
  <si>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</si>
  <si>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</si>
  <si>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</si>
  <si>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</si>
  <si>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</si>
  <si>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</si>
  <si>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</si>
  <si>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</si>
  <si>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</si>
  <si>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</si>
  <si>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</si>
  <si>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</si>
  <si>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</si>
  <si>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</si>
  <si>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</si>
  <si>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</si>
  <si>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</si>
  <si>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</si>
  <si>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</si>
  <si>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</si>
  <si>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</si>
  <si>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</si>
  <si>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</si>
  <si>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</si>
  <si>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</si>
  <si>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</si>
  <si>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</si>
  <si>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</si>
  <si>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</si>
  <si>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</si>
  <si>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</si>
  <si>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</si>
  <si>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</si>
  <si>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</si>
  <si>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</si>
  <si>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</si>
  <si>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</si>
  <si>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</si>
  <si>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</si>
  <si>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</si>
  <si>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</si>
  <si>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</si>
  <si>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</si>
  <si>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</si>
  <si>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</si>
  <si>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</si>
  <si>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</si>
  <si>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</si>
  <si>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</si>
  <si>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</si>
  <si>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</si>
  <si>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</si>
  <si>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</si>
  <si>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</si>
  <si>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</si>
  <si>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</si>
  <si>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</si>
  <si>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</si>
  <si>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</si>
  <si>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</si>
  <si>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</si>
  <si>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</si>
  <si>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</si>
  <si>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</si>
  <si>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</si>
  <si>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</si>
  <si>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</si>
  <si>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</si>
  <si>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</si>
  <si>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</si>
  <si>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</si>
  <si>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</si>
  <si>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</si>
  <si>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</si>
  <si>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</si>
  <si>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</si>
  <si>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</si>
  <si>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</si>
  <si>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</si>
  <si>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</si>
  <si>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</si>
  <si>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</si>
  <si>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</si>
  <si>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</si>
  <si>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</si>
  <si>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</si>
  <si>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</si>
  <si>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</si>
  <si>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</si>
  <si>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</si>
  <si>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</si>
  <si>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</si>
  <si>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</si>
  <si>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</si>
  <si>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</si>
  <si>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</si>
  <si>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</si>
  <si>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</si>
  <si>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</si>
  <si>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</si>
  <si>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</si>
  <si>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</si>
  <si>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</si>
  <si>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</si>
  <si>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</si>
  <si>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</si>
  <si>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</si>
  <si>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</si>
  <si>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</si>
  <si>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</si>
  <si>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</si>
  <si>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</si>
  <si>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</si>
  <si>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</si>
  <si>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</si>
  <si>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</si>
  <si>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</si>
  <si>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</si>
  <si>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</si>
  <si>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</si>
  <si>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</si>
  <si>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</si>
  <si>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</si>
  <si>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</si>
  <si>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</si>
  <si>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</si>
  <si>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</si>
  <si>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</si>
  <si>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</si>
  <si>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</si>
  <si>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</si>
  <si>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</si>
  <si>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</si>
  <si>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</si>
  <si>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</si>
  <si>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</si>
  <si>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</si>
  <si>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</si>
  <si>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</si>
  <si>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</si>
  <si>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</si>
  <si>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</si>
  <si>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</si>
  <si>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</si>
  <si>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</si>
  <si>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</si>
  <si>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</si>
  <si>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</si>
  <si>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</si>
  <si>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</si>
  <si>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</si>
  <si>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</si>
  <si>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</si>
  <si>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</si>
  <si>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</si>
  <si>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</si>
  <si>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</si>
  <si>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</si>
  <si>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</si>
  <si>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</si>
  <si>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</si>
  <si>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</si>
  <si>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</si>
  <si>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</si>
  <si>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</si>
  <si>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</si>
  <si>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</si>
  <si>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</si>
  <si>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</si>
  <si>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</si>
  <si>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</si>
  <si>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</si>
  <si>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</si>
  <si>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</si>
  <si>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</si>
  <si>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</si>
  <si>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</si>
  <si>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</si>
  <si>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</si>
  <si>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</si>
  <si>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</si>
  <si>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</si>
  <si>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</si>
  <si>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</si>
  <si>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</si>
  <si>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</si>
  <si>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</si>
  <si>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</si>
  <si>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</si>
  <si>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</si>
  <si>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</si>
  <si>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</si>
  <si>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</si>
  <si>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</si>
  <si>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</si>
  <si>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</si>
  <si>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</si>
  <si>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</si>
  <si>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</si>
  <si>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</si>
  <si>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</si>
  <si>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</si>
  <si>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</si>
  <si>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</si>
  <si>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</si>
  <si>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</si>
  <si>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</si>
  <si>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</si>
  <si>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</si>
  <si>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</si>
  <si>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</si>
  <si>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</si>
  <si>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</si>
  <si>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</si>
  <si>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</si>
  <si>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</si>
  <si>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</si>
  <si>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</si>
  <si>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</si>
  <si>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</si>
  <si>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</si>
  <si>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</si>
  <si>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</si>
  <si>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</si>
  <si>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</si>
  <si>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</si>
  <si>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</si>
  <si>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</si>
  <si>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</si>
  <si>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</si>
  <si>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</si>
  <si>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</si>
  <si>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</si>
  <si>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</si>
  <si>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</si>
  <si>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</si>
  <si>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</si>
  <si>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</si>
  <si>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</si>
  <si>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</si>
  <si>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</si>
  <si>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</si>
  <si>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</si>
  <si>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</si>
  <si>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</si>
  <si>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</si>
  <si>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</si>
  <si>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</si>
  <si>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</si>
  <si>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</si>
  <si>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</si>
  <si>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</si>
  <si>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</si>
  <si>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</si>
  <si>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</si>
  <si>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</si>
  <si>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</si>
  <si>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</si>
  <si>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</si>
  <si>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</si>
  <si>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</si>
  <si>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</si>
  <si>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</si>
  <si>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</si>
  <si>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</si>
  <si>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</si>
  <si>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</si>
  <si>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</si>
  <si>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</si>
  <si>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</si>
  <si>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</si>
  <si>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</si>
  <si>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</si>
  <si>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</si>
  <si>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</si>
  <si>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</si>
  <si>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</si>
  <si>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</si>
  <si>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</si>
  <si>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</si>
  <si>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</si>
  <si>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</si>
  <si>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</si>
  <si>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</si>
  <si>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</si>
  <si>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</si>
  <si>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</si>
  <si>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</si>
  <si>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</si>
  <si>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</si>
  <si>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</si>
  <si>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</si>
  <si>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</si>
  <si>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</si>
  <si>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</si>
  <si>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</si>
  <si>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</si>
  <si>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</si>
  <si>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</si>
  <si>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</si>
  <si>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</si>
  <si>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</si>
  <si>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</si>
  <si>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</si>
  <si>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</si>
  <si>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</si>
  <si>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</si>
  <si>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</si>
  <si>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</si>
  <si>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</si>
  <si>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</si>
  <si>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</si>
  <si>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</si>
  <si>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</si>
  <si>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</si>
  <si>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</si>
  <si>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</si>
  <si>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</si>
  <si>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</si>
  <si>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</si>
  <si>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</si>
  <si>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</si>
  <si>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</si>
  <si>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</si>
  <si>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</si>
  <si>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</si>
  <si>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</si>
  <si>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</si>
  <si>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</si>
  <si>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</si>
  <si>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</si>
  <si>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</si>
  <si>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</si>
  <si>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</si>
  <si>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</si>
  <si>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</si>
  <si>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</si>
  <si>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</si>
  <si>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</si>
  <si>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</si>
  <si>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</si>
  <si>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</si>
  <si>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</si>
  <si>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</si>
  <si>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</si>
  <si>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</si>
  <si>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</si>
  <si>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</si>
  <si>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</si>
  <si>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</si>
  <si>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</si>
  <si>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</si>
  <si>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</si>
  <si>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</si>
  <si>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</si>
  <si>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</si>
  <si>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</si>
  <si>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</si>
  <si>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</si>
  <si>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</si>
  <si>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</si>
  <si>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</si>
  <si>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</si>
  <si>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</si>
  <si>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</si>
  <si>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</si>
  <si>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</si>
  <si>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</si>
  <si>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</si>
  <si>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</si>
  <si>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</si>
  <si>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</si>
  <si>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</si>
  <si>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</si>
  <si>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</si>
  <si>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</si>
  <si>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</si>
  <si>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</si>
  <si>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</si>
  <si>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</si>
  <si>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</si>
  <si>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</si>
  <si>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</si>
  <si>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</si>
  <si>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</si>
  <si>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</si>
  <si>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</si>
  <si>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</si>
  <si>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</si>
  <si>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</si>
  <si>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</si>
  <si>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</si>
  <si>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</si>
  <si>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</si>
  <si>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</si>
  <si>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</si>
  <si>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</si>
  <si>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</si>
  <si>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</si>
  <si>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</si>
  <si>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</si>
  <si>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</si>
  <si>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</si>
  <si>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</si>
  <si>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</si>
  <si>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</si>
  <si>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</si>
  <si>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</si>
  <si>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</si>
  <si>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</si>
  <si>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</si>
  <si>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</si>
  <si>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</si>
  <si>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</si>
  <si>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</si>
  <si>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</si>
  <si>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</si>
  <si>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</si>
  <si>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</si>
  <si>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</si>
  <si>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</si>
  <si>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</si>
  <si>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</si>
  <si>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</si>
  <si>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</si>
  <si>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</si>
  <si>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</si>
  <si>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</si>
  <si>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</si>
  <si>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</si>
  <si>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</si>
  <si>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</si>
  <si>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</si>
  <si>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</si>
  <si>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</si>
  <si>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</si>
  <si>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</si>
  <si>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</si>
  <si>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</si>
  <si>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</si>
  <si>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</si>
  <si>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</si>
  <si>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</si>
  <si>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</si>
  <si>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</si>
  <si>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</si>
  <si>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</si>
  <si>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</si>
  <si>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</si>
  <si>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</si>
  <si>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</si>
  <si>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</si>
  <si>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</si>
  <si>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</si>
  <si>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</si>
  <si>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</si>
  <si>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</si>
  <si>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</si>
  <si>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</si>
  <si>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</si>
  <si>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</si>
  <si>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</si>
  <si>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</si>
  <si>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</si>
  <si>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</si>
  <si>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</si>
  <si>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</si>
  <si>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</si>
  <si>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</si>
  <si>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</si>
  <si>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</si>
  <si>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</si>
  <si>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</si>
  <si>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</si>
  <si>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</si>
  <si>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</si>
  <si>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</si>
  <si>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</si>
  <si>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</si>
  <si>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</si>
  <si>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</si>
  <si>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</si>
  <si>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</si>
  <si>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</si>
  <si>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</si>
  <si>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</si>
  <si>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</si>
  <si>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</si>
  <si>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</si>
  <si>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</si>
  <si>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</si>
  <si>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</si>
  <si>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</si>
  <si>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</si>
  <si>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</si>
  <si>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</si>
  <si>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</si>
  <si>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</si>
  <si>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</si>
  <si>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</si>
  <si>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</si>
  <si>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</si>
  <si>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</si>
  <si>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</si>
  <si>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</si>
  <si>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</si>
  <si>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</si>
  <si>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</si>
  <si>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</si>
  <si>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</si>
  <si>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</si>
  <si>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</si>
  <si>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</si>
  <si>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</si>
  <si>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</si>
  <si>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</si>
  <si>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</si>
  <si>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</si>
  <si>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</si>
  <si>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</si>
  <si>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</si>
  <si>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</si>
  <si>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</si>
  <si>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</si>
  <si>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</si>
  <si>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</si>
  <si>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</si>
  <si>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</si>
  <si>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</si>
  <si>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</si>
  <si>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</si>
  <si>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</si>
  <si>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</si>
  <si>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</si>
  <si>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</si>
  <si>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</si>
  <si>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</si>
  <si>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</si>
  <si>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</si>
  <si>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</si>
  <si>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</si>
  <si>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</si>
  <si>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</si>
  <si>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</si>
  <si>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</si>
  <si>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</si>
  <si>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</si>
  <si>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</si>
  <si>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</si>
  <si>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</si>
  <si>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</si>
  <si>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</si>
  <si>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</si>
  <si>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</si>
  <si>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</si>
  <si>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</si>
  <si>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</si>
  <si>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</si>
  <si>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</si>
  <si>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</si>
  <si>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</si>
  <si>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</si>
  <si>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</si>
  <si>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</si>
  <si>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</si>
  <si>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</si>
  <si>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</si>
  <si>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</si>
  <si>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</si>
  <si>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</si>
  <si>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</si>
  <si>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</si>
  <si>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</si>
  <si>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</si>
  <si>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</si>
  <si>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</si>
  <si>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</si>
  <si>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</si>
  <si>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</si>
  <si>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</si>
  <si>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</si>
  <si>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</si>
  <si>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</si>
  <si>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</si>
  <si>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</si>
  <si>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</si>
  <si>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</si>
  <si>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</si>
  <si>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</si>
  <si>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</si>
  <si>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</si>
  <si>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</si>
  <si>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</si>
  <si>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</si>
  <si>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</si>
  <si>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</si>
  <si>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</si>
  <si>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</si>
  <si>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</si>
  <si>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</si>
  <si>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</si>
  <si>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</si>
  <si>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</si>
  <si>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</si>
  <si>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</si>
  <si>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</si>
  <si>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</si>
  <si>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</si>
  <si>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</si>
  <si>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</si>
  <si>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</si>
  <si>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</si>
  <si>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</si>
  <si>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</si>
  <si>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</si>
  <si>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</si>
  <si>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</si>
  <si>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</si>
  <si>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</si>
  <si>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</si>
  <si>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</si>
  <si>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</si>
  <si>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</si>
  <si>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</si>
  <si>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</si>
  <si>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</si>
  <si>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</si>
  <si>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</si>
  <si>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</si>
  <si>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</si>
  <si>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</si>
  <si>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</si>
  <si>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</si>
  <si>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</si>
  <si>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</si>
  <si>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</si>
  <si>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</si>
  <si>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</si>
  <si>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</si>
  <si>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</si>
  <si>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</si>
  <si>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</si>
  <si>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</si>
  <si>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</si>
  <si>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</si>
  <si>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</si>
  <si>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</si>
  <si>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</si>
  <si>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</si>
  <si>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</si>
  <si>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</si>
  <si>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</si>
  <si>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</si>
  <si>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</si>
  <si>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</si>
  <si>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</si>
  <si>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</si>
  <si>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</si>
  <si>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</si>
  <si>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</si>
  <si>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</si>
  <si>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</si>
  <si>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</si>
  <si>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</si>
  <si>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</si>
  <si>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</si>
  <si>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</si>
  <si>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</si>
  <si>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</si>
  <si>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</si>
  <si>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</si>
  <si>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</si>
  <si>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</si>
  <si>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</si>
  <si>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</si>
  <si>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</si>
  <si>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</si>
  <si>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</si>
  <si>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</si>
  <si>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</si>
  <si>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</si>
  <si>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</si>
  <si>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</si>
  <si>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</si>
  <si>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</si>
  <si>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</si>
  <si>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</si>
  <si>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</si>
  <si>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</si>
  <si>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</si>
  <si>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</si>
  <si>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</si>
  <si>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</si>
  <si>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</si>
  <si>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</si>
  <si>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</si>
  <si>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</si>
  <si>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</si>
  <si>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</si>
  <si>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</si>
  <si>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</si>
  <si>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</si>
  <si>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</si>
  <si>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</si>
  <si>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</si>
  <si>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</si>
  <si>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</si>
  <si>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</si>
  <si>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</si>
  <si>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</si>
  <si>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</si>
  <si>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</si>
  <si>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</si>
  <si>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</si>
  <si>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</si>
  <si>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</si>
  <si>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</si>
  <si>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</si>
  <si>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</si>
  <si>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</si>
  <si>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</si>
  <si>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</si>
  <si>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</si>
  <si>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</si>
  <si>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</si>
  <si>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</si>
  <si>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</si>
  <si>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</si>
  <si>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</si>
  <si>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</si>
  <si>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</si>
  <si>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</si>
  <si>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</si>
  <si>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</si>
  <si>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</si>
  <si>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</si>
  <si>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</si>
  <si>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</si>
  <si>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</si>
  <si>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</si>
  <si>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</si>
  <si>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</si>
  <si>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</si>
  <si>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</si>
  <si>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</si>
  <si>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</si>
  <si>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</si>
  <si>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</si>
  <si>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</si>
  <si>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</si>
  <si>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</si>
  <si>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</si>
  <si>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</si>
  <si>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</si>
  <si>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</si>
  <si>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</si>
  <si>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</si>
  <si>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</si>
  <si>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</si>
  <si>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</si>
  <si>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</si>
  <si>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</si>
  <si>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</si>
  <si>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</si>
  <si>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</si>
  <si>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</si>
  <si>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</si>
  <si>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</si>
  <si>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</si>
  <si>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</si>
  <si>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</si>
  <si>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</si>
  <si>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</si>
  <si>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</si>
  <si>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</si>
  <si>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</si>
  <si>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</si>
  <si>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</si>
  <si>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</si>
  <si>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</si>
  <si>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</si>
  <si>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</si>
  <si>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</si>
  <si>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</si>
  <si>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</si>
  <si>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</si>
  <si>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</si>
  <si>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</si>
  <si>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</si>
  <si>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</si>
  <si>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</si>
  <si>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</si>
  <si>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</si>
  <si>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</si>
  <si>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</si>
  <si>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</si>
  <si>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</si>
  <si>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</si>
  <si>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</si>
  <si>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</si>
  <si>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</si>
  <si>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</si>
  <si>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</si>
  <si>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</si>
  <si>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</si>
  <si>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</si>
  <si>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</si>
  <si>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</si>
  <si>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</si>
  <si>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</si>
  <si>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</si>
  <si>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</si>
  <si>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</si>
  <si>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</si>
  <si>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</si>
  <si>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</si>
  <si>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</si>
  <si>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</si>
  <si>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</si>
  <si>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</si>
  <si>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</si>
  <si>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</si>
  <si>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</si>
  <si>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</si>
  <si>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</si>
  <si>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</si>
  <si>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</si>
  <si>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</si>
  <si>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</si>
  <si>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</si>
  <si>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</si>
  <si>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</si>
  <si>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</si>
  <si>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</si>
  <si>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</si>
  <si>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</si>
  <si>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</si>
  <si>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</si>
  <si>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</si>
  <si>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</si>
  <si>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</si>
  <si>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</si>
  <si>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</si>
  <si>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</si>
  <si>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</si>
  <si>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</si>
  <si>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</si>
  <si>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</si>
  <si>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</si>
  <si>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</si>
  <si>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</si>
  <si>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</si>
  <si>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</si>
  <si>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</si>
  <si>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</si>
  <si>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</si>
  <si>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</si>
  <si>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</si>
  <si>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</si>
  <si>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</si>
  <si>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</si>
  <si>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</si>
  <si>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</si>
  <si>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</si>
  <si>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</si>
  <si>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</si>
  <si>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</si>
  <si>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</si>
  <si>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</si>
  <si>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</si>
  <si>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</si>
  <si>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</si>
  <si>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</si>
  <si>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</si>
  <si>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</si>
  <si>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</si>
  <si>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</si>
  <si>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</si>
  <si>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</si>
  <si>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</si>
  <si>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</si>
  <si>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</si>
  <si>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</si>
  <si>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</si>
  <si>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</si>
  <si>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</si>
  <si>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</si>
  <si>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</si>
  <si>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</si>
  <si>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</si>
  <si>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</si>
  <si>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</si>
  <si>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</si>
  <si>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</si>
  <si>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</si>
  <si>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</si>
  <si>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</si>
  <si>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</si>
  <si>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</si>
  <si>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</si>
  <si>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</si>
  <si>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</si>
  <si>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</si>
  <si>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</si>
  <si>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</si>
  <si>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</si>
  <si>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</si>
  <si>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</si>
  <si>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</si>
  <si>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</si>
  <si>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</si>
  <si>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</si>
  <si>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</si>
  <si>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</si>
  <si>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</si>
  <si>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</si>
  <si>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</si>
  <si>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</si>
  <si>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</si>
  <si>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</si>
  <si>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</si>
  <si>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</si>
  <si>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</si>
  <si>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</si>
  <si>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</si>
  <si>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</si>
  <si>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</si>
  <si>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</si>
  <si>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</si>
  <si>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</si>
  <si>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</si>
  <si>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</si>
  <si>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</si>
  <si>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</si>
  <si>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</si>
  <si>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</si>
  <si>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</si>
  <si>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</si>
  <si>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</si>
  <si>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</si>
  <si>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</si>
  <si>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</si>
  <si>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</si>
  <si>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</si>
  <si>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</si>
  <si>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</si>
  <si>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</si>
  <si>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</si>
  <si>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</si>
  <si>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</si>
  <si>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</si>
  <si>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</si>
  <si>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</si>
  <si>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</si>
  <si>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</si>
  <si>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</si>
  <si>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</si>
  <si>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</si>
  <si>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</si>
  <si>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</si>
  <si>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</si>
  <si>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</si>
  <si>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</si>
  <si>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</si>
  <si>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</si>
  <si>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</si>
  <si>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</si>
  <si>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</si>
  <si>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</si>
  <si>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</si>
  <si>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</si>
  <si>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</si>
  <si>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</si>
  <si>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</si>
  <si>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</si>
  <si>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</si>
  <si>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</si>
  <si>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</si>
  <si>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</si>
  <si>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</si>
  <si>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</si>
  <si>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</si>
  <si>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</si>
  <si>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</si>
  <si>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</si>
  <si>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</si>
  <si>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</si>
  <si>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</si>
  <si>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</si>
  <si>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</si>
  <si>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</si>
  <si>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</si>
  <si>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</si>
  <si>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</si>
  <si>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</si>
  <si>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</si>
  <si>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</si>
  <si>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</si>
  <si>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</si>
  <si>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</si>
  <si>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</si>
  <si>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</si>
  <si>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</si>
  <si>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</si>
  <si>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</si>
  <si>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</si>
  <si>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</si>
  <si>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</si>
  <si>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</si>
  <si>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</si>
  <si>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</si>
  <si>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</si>
  <si>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</si>
  <si>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</si>
  <si>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</si>
  <si>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</si>
  <si>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</si>
  <si>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</si>
  <si>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</si>
  <si>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</si>
  <si>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</si>
  <si>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</si>
  <si>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</si>
  <si>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</si>
  <si>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</si>
  <si>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</si>
  <si>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</si>
  <si>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</si>
  <si>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</si>
  <si>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</si>
  <si>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</si>
  <si>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</si>
  <si>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</si>
  <si>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</si>
  <si>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</si>
  <si>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</si>
  <si>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</si>
  <si>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</si>
  <si>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</si>
  <si>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</si>
  <si>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</si>
  <si>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</si>
  <si>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</si>
  <si>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</si>
  <si>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</si>
  <si>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</si>
  <si>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</si>
  <si>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</si>
  <si>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</si>
  <si>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</si>
  <si>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</si>
  <si>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</si>
  <si>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</si>
  <si>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</si>
  <si>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</si>
  <si>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</si>
  <si>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</si>
  <si>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</si>
  <si>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</si>
  <si>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</si>
  <si>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</si>
  <si>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</si>
  <si>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</si>
  <si>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</si>
  <si>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</si>
  <si>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</si>
  <si>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</si>
  <si>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</si>
  <si>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</si>
  <si>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</si>
  <si>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</si>
  <si>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</si>
  <si>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</si>
  <si>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</si>
  <si>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</si>
  <si>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</si>
  <si>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</si>
  <si>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</si>
  <si>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</si>
  <si>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</si>
  <si>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</si>
  <si>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</si>
  <si>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</si>
  <si>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</si>
  <si>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</si>
  <si>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</si>
  <si>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</si>
  <si>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</si>
  <si>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</si>
  <si>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</si>
  <si>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</si>
  <si>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</si>
  <si>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</si>
  <si>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</si>
  <si>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</si>
  <si>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</si>
  <si>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</si>
  <si>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</si>
  <si>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</si>
  <si>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</si>
  <si>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</si>
  <si>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</si>
  <si>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</si>
  <si>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</si>
  <si>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</si>
  <si>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</si>
  <si>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</si>
  <si>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</si>
  <si>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</si>
  <si>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</si>
  <si>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</si>
  <si>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</si>
  <si>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</si>
  <si>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</si>
  <si>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</si>
  <si>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</si>
  <si>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</si>
  <si>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</si>
  <si>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</si>
  <si>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</si>
  <si>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</si>
  <si>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</si>
  <si>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</si>
  <si>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</si>
  <si>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</si>
  <si>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</si>
  <si>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</si>
  <si>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</si>
  <si>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</si>
  <si>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</si>
  <si>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</si>
  <si>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</si>
  <si>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</si>
  <si>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</si>
  <si>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</si>
  <si>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</si>
  <si>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</si>
  <si>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</si>
  <si>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</si>
  <si>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</si>
  <si>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</si>
  <si>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</si>
  <si>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</si>
  <si>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</si>
  <si>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</si>
  <si>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</si>
  <si>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</si>
  <si>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</si>
  <si>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</si>
  <si>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</si>
  <si>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</si>
  <si>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</si>
  <si>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</si>
  <si>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</si>
  <si>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</si>
  <si>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</si>
  <si>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</si>
  <si>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</si>
  <si>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</si>
  <si>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</si>
  <si>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</si>
  <si>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</si>
  <si>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</si>
  <si>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</si>
  <si>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</si>
  <si>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</si>
  <si>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</si>
  <si>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</si>
  <si>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</si>
  <si>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</si>
  <si>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</si>
  <si>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</si>
  <si>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</si>
  <si>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</si>
  <si>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</si>
  <si>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</si>
  <si>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</si>
  <si>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</si>
  <si>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</si>
  <si>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</si>
  <si>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</si>
  <si>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</si>
  <si>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</si>
  <si>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</si>
  <si>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</si>
  <si>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</si>
  <si>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</si>
  <si>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</si>
  <si>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</si>
  <si>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</si>
  <si>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</si>
  <si>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</si>
  <si>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</si>
  <si>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</si>
  <si>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</si>
  <si>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</si>
  <si>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</si>
  <si>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</si>
  <si>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</si>
  <si>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</si>
  <si>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</si>
  <si>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</si>
  <si>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</si>
  <si>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</si>
  <si>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</si>
  <si>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</si>
  <si>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</si>
  <si>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</si>
  <si>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</si>
  <si>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</si>
  <si>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</si>
  <si>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</si>
  <si>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</si>
  <si>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</si>
  <si>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</si>
  <si>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</si>
  <si>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</si>
  <si>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</si>
  <si>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</si>
  <si>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</si>
  <si>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</si>
  <si>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</si>
  <si>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</si>
  <si>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</si>
  <si>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</si>
  <si>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</si>
  <si>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</si>
  <si>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</si>
  <si>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</si>
  <si>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</si>
  <si>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</si>
  <si>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</si>
  <si>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</si>
  <si>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</si>
  <si>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</si>
  <si>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</si>
  <si>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</si>
  <si>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</si>
  <si>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</si>
  <si>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</si>
  <si>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</si>
  <si>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</si>
  <si>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</si>
  <si>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</si>
  <si>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</si>
  <si>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</si>
  <si>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</si>
  <si>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</si>
  <si>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</si>
  <si>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</si>
  <si>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</si>
  <si>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</si>
  <si>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</si>
  <si>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</si>
  <si>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</si>
  <si>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</si>
  <si>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</si>
  <si>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</si>
  <si>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</si>
  <si>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</si>
  <si>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</si>
  <si>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</si>
  <si>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</si>
  <si>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</si>
  <si>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</si>
  <si>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</si>
  <si>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</si>
  <si>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</si>
  <si>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</si>
  <si>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</si>
  <si>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</si>
  <si>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</si>
  <si>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</si>
  <si>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</si>
  <si>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</si>
  <si>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</si>
  <si>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</si>
  <si>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</si>
  <si>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</si>
  <si>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</si>
  <si>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</si>
  <si>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</si>
  <si>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</si>
  <si>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</si>
  <si>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</si>
  <si>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</si>
  <si>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</si>
  <si>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</si>
  <si>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</si>
  <si>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</si>
  <si>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</si>
  <si>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</si>
  <si>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</si>
  <si>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</si>
  <si>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</si>
  <si>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</si>
  <si>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</si>
  <si>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</si>
  <si>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</si>
  <si>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</si>
  <si>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</si>
  <si>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</si>
  <si>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</si>
  <si>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</si>
  <si>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</si>
  <si>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</si>
  <si>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</si>
  <si>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</si>
  <si>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</si>
  <si>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</si>
  <si>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</si>
  <si>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</si>
  <si>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</si>
  <si>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</si>
  <si>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</si>
  <si>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</si>
  <si>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</si>
  <si>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</si>
  <si>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</si>
  <si>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</si>
  <si>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</si>
  <si>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</si>
  <si>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</si>
  <si>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</si>
  <si>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</si>
  <si>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</si>
  <si>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</si>
  <si>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</si>
  <si>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</si>
  <si>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</si>
  <si>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</si>
  <si>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</si>
  <si>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</si>
  <si>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</si>
  <si>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</si>
  <si>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</si>
  <si>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</si>
  <si>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</si>
  <si>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</si>
  <si>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</si>
  <si>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</si>
  <si>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</si>
  <si>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</si>
  <si>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</si>
  <si>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</si>
  <si>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</si>
  <si>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</si>
  <si>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</si>
  <si>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</si>
  <si>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</si>
  <si>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</si>
  <si>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</si>
  <si>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</si>
  <si>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</si>
  <si>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</si>
  <si>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</si>
  <si>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</si>
  <si>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</si>
  <si>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</si>
  <si>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</si>
  <si>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</si>
  <si>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</si>
  <si>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</si>
  <si>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</si>
  <si>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</si>
  <si>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</si>
  <si>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</si>
  <si>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</si>
  <si>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</si>
  <si>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</si>
  <si>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</si>
  <si>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</si>
  <si>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</si>
  <si>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</si>
  <si>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</si>
  <si>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</si>
  <si>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</si>
  <si>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</si>
  <si>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</si>
  <si>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</si>
  <si>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</si>
  <si>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</si>
  <si>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</si>
  <si>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</si>
  <si>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</si>
  <si>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</si>
  <si>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</si>
  <si>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</si>
  <si>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</si>
  <si>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</si>
  <si>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</si>
  <si>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</si>
  <si>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</si>
  <si>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</si>
  <si>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</si>
  <si>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</si>
  <si>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</si>
  <si>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</si>
  <si>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</si>
  <si>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</si>
  <si>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</si>
  <si>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</si>
  <si>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</si>
  <si>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</si>
  <si>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</si>
  <si>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</si>
  <si>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</si>
  <si>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</si>
  <si>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</si>
  <si>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</si>
  <si>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</si>
  <si>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</si>
  <si>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</si>
  <si>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</si>
  <si>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</si>
  <si>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</si>
  <si>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</si>
  <si>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</si>
  <si>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</si>
  <si>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</si>
  <si>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</si>
  <si>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</si>
  <si>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</si>
  <si>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</si>
  <si>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</si>
  <si>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</si>
  <si>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</si>
  <si>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</si>
  <si>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</si>
  <si>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</si>
  <si>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</si>
  <si>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</si>
  <si>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</si>
  <si>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</si>
  <si>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</si>
  <si>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</si>
  <si>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</si>
  <si>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</si>
  <si>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</si>
  <si>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</si>
  <si>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</si>
  <si>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</si>
  <si>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</si>
  <si>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</si>
  <si>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</si>
  <si>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</si>
  <si>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</si>
  <si>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</si>
  <si>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</si>
  <si>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</si>
  <si>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</si>
  <si>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</si>
  <si>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</si>
  <si>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</si>
  <si>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</si>
  <si>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</si>
  <si>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</si>
  <si>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</si>
  <si>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</si>
  <si>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</si>
  <si>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</si>
  <si>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</si>
  <si>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</si>
  <si>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</si>
  <si>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</si>
  <si>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</si>
  <si>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</si>
  <si>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</si>
  <si>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</si>
  <si>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</si>
  <si>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</si>
  <si>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</si>
  <si>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</si>
  <si>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</si>
  <si>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</si>
  <si>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</si>
  <si>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</si>
  <si>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</si>
  <si>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</si>
  <si>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</si>
  <si>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</si>
  <si>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</si>
  <si>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</si>
  <si>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</si>
  <si>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</si>
  <si>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</si>
  <si>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</si>
  <si>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</si>
  <si>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</si>
  <si>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</si>
  <si>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</si>
  <si>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</si>
  <si>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</si>
  <si>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</si>
  <si>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</si>
  <si>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</si>
  <si>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</si>
  <si>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</si>
  <si>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</si>
  <si>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</si>
  <si>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</si>
  <si>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</si>
  <si>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</si>
  <si>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</si>
  <si>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</si>
  <si>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</si>
  <si>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</si>
  <si>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</si>
  <si>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</si>
  <si>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</si>
  <si>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</si>
  <si>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</si>
  <si>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</si>
  <si>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</si>
  <si>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</si>
  <si>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</si>
  <si>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</si>
  <si>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</si>
  <si>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</si>
  <si>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</si>
  <si>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</si>
  <si>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</si>
  <si>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</si>
  <si>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</si>
  <si>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</si>
  <si>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</si>
  <si>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</si>
  <si>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</si>
  <si>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</si>
  <si>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</si>
  <si>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</si>
  <si>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</si>
  <si>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</si>
  <si>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</si>
  <si>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</si>
  <si>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</si>
  <si>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</si>
  <si>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</si>
  <si>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</si>
  <si>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</si>
  <si>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</si>
  <si>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</si>
  <si>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</si>
  <si>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</si>
  <si>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</si>
  <si>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</si>
  <si>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</si>
  <si>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</si>
  <si>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</si>
  <si>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</si>
  <si>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</si>
  <si>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</si>
  <si>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</si>
  <si>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</si>
  <si>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</si>
  <si>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</si>
  <si>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</si>
  <si>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</si>
  <si>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</si>
  <si>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</si>
  <si>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</si>
  <si>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</si>
  <si>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</si>
  <si>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</si>
  <si>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</si>
  <si>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</si>
  <si>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</si>
  <si>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</si>
  <si>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</si>
  <si>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</si>
  <si>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</si>
  <si>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</si>
  <si>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</si>
  <si>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</si>
  <si>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</si>
  <si>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</si>
  <si>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</si>
  <si>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</si>
  <si>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</si>
  <si>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</si>
  <si>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</si>
  <si>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</si>
  <si>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</si>
  <si>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</si>
  <si>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</si>
  <si>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</si>
  <si>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</si>
  <si>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</si>
  <si>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</si>
  <si>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</si>
  <si>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</si>
  <si>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</si>
  <si>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</si>
  <si>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</si>
  <si>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</si>
  <si>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</si>
  <si>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</si>
  <si>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</si>
  <si>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</si>
  <si>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</si>
  <si>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</si>
  <si>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</si>
  <si>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</si>
  <si>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</si>
  <si>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</si>
  <si>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</si>
  <si>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</si>
  <si>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</si>
  <si>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</si>
  <si>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</si>
  <si>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</si>
  <si>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</si>
  <si>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</si>
  <si>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</si>
  <si>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</si>
  <si>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</si>
  <si>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</si>
  <si>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</si>
  <si>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</si>
  <si>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</si>
  <si>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</si>
  <si>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</si>
  <si>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</si>
  <si>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</si>
  <si>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</si>
  <si>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</si>
  <si>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</si>
  <si>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</si>
  <si>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</si>
  <si>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</si>
  <si>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</si>
  <si>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</si>
  <si>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</si>
  <si>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</si>
  <si>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</si>
  <si>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</si>
  <si>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</si>
  <si>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</si>
  <si>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</si>
  <si>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</si>
  <si>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</si>
  <si>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</si>
  <si>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</si>
  <si>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</si>
  <si>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</si>
  <si>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</si>
  <si>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</si>
  <si>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</si>
  <si>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</si>
  <si>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</si>
  <si>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</si>
  <si>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</si>
  <si>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</si>
  <si>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</si>
  <si>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</si>
  <si>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</si>
  <si>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</si>
  <si>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</si>
  <si>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</si>
  <si>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</si>
  <si>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</si>
  <si>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</si>
  <si>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</si>
  <si>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</si>
  <si>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</si>
  <si>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</si>
  <si>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</si>
  <si>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</si>
  <si>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</si>
  <si>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</si>
  <si>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</si>
  <si>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</si>
  <si>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</si>
  <si>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</si>
  <si>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</si>
  <si>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</si>
  <si>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</si>
  <si>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</si>
  <si>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</si>
  <si>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</si>
  <si>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</si>
  <si>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</si>
  <si>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</si>
  <si>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</si>
  <si>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</si>
  <si>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</si>
  <si>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</si>
  <si>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</si>
  <si>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</si>
  <si>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</si>
  <si>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</si>
  <si>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</si>
  <si>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</si>
  <si>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</si>
  <si>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</si>
  <si>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</si>
  <si>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</si>
  <si>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</si>
  <si>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</si>
  <si>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</si>
  <si>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</si>
  <si>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</si>
  <si>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</si>
  <si>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</si>
  <si>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</si>
  <si>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</si>
  <si>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</si>
  <si>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</si>
  <si>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</si>
  <si>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</si>
  <si>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</si>
  <si>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</si>
  <si>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</si>
  <si>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</si>
  <si>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</si>
  <si>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</si>
  <si>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</si>
  <si>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</si>
  <si>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</si>
  <si>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</si>
  <si>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</si>
  <si>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</si>
  <si>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</si>
  <si>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</si>
  <si>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</si>
  <si>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</si>
  <si>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</si>
  <si>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</si>
  <si>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</si>
  <si>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</si>
  <si>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</si>
  <si>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</si>
  <si>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</si>
  <si>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</si>
  <si>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</si>
  <si>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</si>
  <si>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</si>
  <si>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</si>
  <si>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</si>
  <si>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</si>
  <si>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</si>
  <si>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</si>
  <si>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</si>
  <si>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</si>
  <si>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</si>
  <si>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</si>
  <si>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</si>
  <si>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</si>
  <si>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</si>
  <si>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</si>
  <si>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</si>
  <si>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</si>
  <si>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</si>
  <si>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</si>
  <si>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</si>
  <si>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</si>
  <si>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</si>
  <si>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</si>
  <si>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</si>
  <si>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</si>
  <si>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</si>
  <si>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</si>
  <si>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</si>
  <si>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</si>
  <si>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</si>
  <si>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</si>
  <si>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</si>
  <si>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</si>
  <si>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</si>
  <si>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</si>
  <si>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</si>
  <si>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</si>
  <si>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</si>
  <si>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</si>
  <si>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</si>
  <si>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</si>
  <si>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</si>
  <si>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</si>
  <si>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</si>
  <si>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</si>
  <si>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</si>
  <si>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</si>
  <si>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</si>
  <si>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</si>
  <si>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</si>
  <si>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</si>
  <si>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</si>
  <si>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</si>
  <si>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</si>
  <si>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</si>
  <si>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</si>
  <si>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</si>
  <si>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</si>
  <si>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</si>
  <si>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</si>
  <si>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</si>
  <si>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</si>
  <si>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</si>
  <si>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</si>
  <si>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</si>
  <si>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</si>
  <si>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</si>
  <si>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</si>
  <si>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</si>
  <si>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</si>
  <si>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</si>
  <si>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</si>
  <si>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</si>
  <si>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</si>
  <si>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</si>
  <si>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</si>
  <si>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</si>
  <si>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</si>
  <si>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</si>
  <si>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</si>
  <si>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</si>
  <si>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</si>
  <si>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</si>
  <si>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</si>
  <si>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</si>
  <si>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</si>
  <si>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</si>
  <si>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</si>
  <si>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</si>
  <si>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</si>
  <si>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</si>
  <si>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</si>
  <si>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</si>
  <si>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</si>
  <si>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</si>
  <si>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</si>
  <si>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</si>
  <si>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</si>
  <si>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</si>
  <si>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</si>
  <si>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</si>
  <si>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</si>
  <si>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</si>
  <si>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</si>
  <si>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</si>
  <si>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</si>
  <si>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</si>
  <si>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</si>
  <si>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</si>
  <si>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</si>
  <si>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</si>
  <si>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</si>
  <si>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</si>
  <si>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</si>
  <si>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</si>
  <si>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</si>
  <si>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</si>
  <si>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</si>
  <si>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</si>
  <si>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</si>
  <si>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</si>
  <si>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</si>
  <si>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</si>
  <si>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</si>
  <si>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</si>
  <si>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</si>
  <si>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</si>
  <si>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</si>
  <si>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</si>
  <si>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</si>
  <si>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</si>
  <si>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</si>
  <si>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</si>
  <si>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</si>
  <si>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</si>
  <si>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</si>
  <si>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</si>
  <si>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</si>
  <si>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</si>
  <si>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</si>
  <si>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</si>
  <si>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</si>
  <si>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</si>
  <si>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</si>
  <si>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</si>
  <si>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</si>
  <si>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</si>
  <si>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</si>
  <si>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</si>
  <si>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</si>
  <si>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</si>
  <si>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</si>
  <si>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</si>
  <si>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</si>
  <si>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</si>
  <si>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</si>
  <si>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</si>
  <si>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</si>
  <si>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</si>
  <si>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</si>
  <si>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</si>
  <si>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</si>
  <si>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</si>
  <si>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</si>
  <si>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</si>
  <si>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</si>
  <si>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</si>
  <si>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</si>
  <si>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</si>
  <si>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</si>
  <si>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</si>
  <si>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</si>
  <si>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</si>
  <si>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</si>
  <si>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</si>
  <si>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</si>
  <si>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</si>
  <si>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</si>
  <si>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</si>
  <si>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</si>
  <si>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</si>
  <si>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</si>
  <si>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</si>
  <si>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</si>
  <si>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</si>
  <si>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</si>
  <si>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</si>
  <si>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</si>
  <si>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</si>
  <si>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</si>
  <si>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</si>
  <si>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</si>
  <si>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</si>
  <si>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</si>
  <si>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</si>
  <si>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</si>
  <si>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</si>
  <si>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</si>
  <si>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</si>
  <si>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</si>
  <si>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</si>
  <si>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</si>
  <si>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</si>
  <si>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</si>
  <si>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</si>
  <si>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</si>
  <si>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</si>
  <si>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</si>
  <si>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</si>
  <si>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</si>
  <si>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</si>
  <si>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</si>
  <si>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</si>
  <si>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</si>
  <si>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</si>
  <si>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</si>
  <si>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</si>
  <si>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</si>
  <si>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</si>
  <si>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</si>
  <si>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</si>
  <si>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</si>
  <si>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</si>
  <si>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</si>
  <si>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</si>
  <si>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</si>
  <si>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</si>
  <si>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</si>
  <si>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</si>
  <si>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</si>
  <si>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</si>
  <si>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</si>
  <si>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</si>
  <si>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</si>
  <si>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</si>
  <si>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</si>
  <si>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</si>
  <si>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</si>
  <si>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</si>
  <si>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</si>
  <si>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</si>
  <si>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</si>
  <si>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</si>
  <si>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</si>
  <si>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</si>
  <si>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</si>
  <si>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</si>
  <si>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</si>
  <si>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</si>
  <si>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</si>
  <si>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</si>
  <si>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</si>
  <si>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</si>
  <si>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</si>
  <si>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</si>
  <si>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</si>
  <si>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</si>
  <si>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</si>
  <si>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</si>
  <si>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</si>
  <si>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</si>
  <si>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</si>
  <si>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</si>
  <si>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</si>
  <si>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</si>
  <si>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</si>
  <si>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</si>
  <si>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</si>
  <si>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</si>
  <si>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</si>
  <si>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</si>
  <si>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</si>
  <si>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</si>
  <si>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</si>
  <si>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</si>
  <si>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</si>
  <si>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</si>
  <si>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</si>
  <si>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</si>
  <si>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</si>
  <si>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</si>
  <si>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</si>
  <si>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</si>
  <si>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</si>
  <si>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</si>
  <si>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</si>
  <si>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</si>
  <si>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</si>
  <si>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</si>
  <si>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</si>
  <si>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</si>
  <si>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</si>
  <si>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</si>
  <si>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</si>
  <si>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</si>
  <si>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</si>
  <si>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</si>
  <si>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</si>
  <si>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</si>
  <si>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</si>
  <si>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</si>
  <si>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</si>
  <si>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</si>
  <si>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</si>
  <si>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</si>
  <si>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</si>
  <si>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</si>
  <si>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</si>
  <si>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</si>
  <si>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</si>
  <si>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</si>
  <si>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</si>
  <si>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</si>
  <si>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</si>
  <si>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</si>
  <si>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</si>
  <si>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</si>
  <si>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</si>
  <si>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</si>
  <si>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</si>
  <si>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</si>
  <si>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</si>
  <si>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</si>
  <si>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</si>
  <si>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</si>
  <si>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</si>
  <si>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</si>
  <si>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</si>
  <si>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</si>
  <si>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</si>
  <si>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</si>
  <si>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</si>
  <si>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</si>
  <si>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</si>
  <si>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</si>
  <si>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</si>
  <si>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</si>
  <si>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</si>
  <si>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</si>
  <si>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</si>
  <si>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</si>
  <si>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</si>
  <si>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</si>
  <si>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</si>
  <si>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</si>
  <si>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</si>
  <si>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</si>
  <si>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</si>
  <si>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</si>
  <si>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</si>
  <si>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</si>
  <si>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</si>
  <si>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</si>
  <si>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</si>
  <si>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</si>
  <si>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</si>
  <si>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</si>
  <si>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</si>
  <si>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</si>
  <si>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</si>
  <si>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</si>
  <si>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</si>
  <si>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</si>
  <si>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</si>
  <si>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</si>
  <si>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</si>
  <si>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</si>
  <si>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</si>
  <si>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</si>
  <si>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</si>
  <si>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</si>
  <si>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</si>
  <si>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</si>
  <si>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</si>
  <si>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</si>
  <si>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</si>
  <si>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</si>
  <si>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</si>
  <si>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</si>
  <si>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</si>
  <si>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</si>
  <si>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</si>
  <si>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</si>
  <si>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</si>
  <si>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</si>
  <si>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</si>
  <si>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</si>
  <si>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</si>
  <si>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</si>
  <si>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</si>
  <si>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</si>
  <si>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</si>
  <si>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</si>
  <si>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</si>
  <si>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</si>
  <si>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</si>
  <si>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</si>
  <si>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</si>
  <si>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</si>
  <si>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</si>
  <si>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</si>
  <si>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</si>
  <si>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</si>
  <si>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</si>
  <si>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</si>
  <si>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</si>
  <si>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</si>
  <si>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</si>
  <si>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</si>
  <si>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</si>
  <si>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</si>
  <si>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</si>
  <si>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</si>
  <si>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</si>
  <si>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</si>
  <si>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</si>
  <si>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</si>
  <si>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</si>
  <si>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</si>
  <si>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</si>
  <si>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</si>
  <si>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</si>
  <si>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</si>
  <si>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</si>
  <si>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</si>
  <si>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</si>
  <si>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</si>
  <si>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</si>
  <si>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</si>
  <si>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</si>
  <si>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</si>
  <si>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</si>
  <si>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</si>
  <si>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</si>
  <si>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</si>
  <si>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</si>
  <si>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</si>
  <si>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</si>
  <si>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</si>
  <si>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</si>
  <si>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</si>
  <si>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</si>
  <si>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</si>
  <si>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</si>
  <si>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</si>
  <si>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</si>
  <si>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</si>
  <si>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</si>
  <si>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</si>
  <si>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</si>
  <si>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</si>
  <si>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</si>
  <si>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</si>
  <si>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</si>
  <si>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</si>
  <si>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</si>
  <si>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</si>
  <si>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</si>
  <si>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</si>
  <si>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</si>
  <si>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</si>
  <si>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</si>
  <si>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</si>
  <si>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</si>
  <si>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</si>
  <si>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</si>
  <si>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</si>
  <si>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</si>
  <si>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</si>
  <si>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</si>
  <si>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</si>
  <si>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</si>
  <si>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</si>
  <si>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</si>
  <si>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</si>
  <si>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</si>
  <si>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</si>
  <si>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</si>
  <si>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</si>
  <si>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</si>
  <si>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</si>
  <si>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</si>
  <si>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</si>
  <si>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</si>
  <si>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</si>
  <si>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</si>
  <si>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</si>
  <si>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</si>
  <si>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</si>
  <si>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</si>
  <si>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</si>
  <si>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</si>
  <si>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</si>
  <si>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</si>
  <si>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</si>
  <si>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</si>
  <si>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</si>
  <si>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</si>
  <si>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</si>
  <si>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</si>
  <si>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</si>
  <si>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</si>
  <si>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</si>
  <si>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</si>
  <si>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</si>
  <si>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</si>
  <si>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</si>
  <si>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</si>
  <si>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</si>
  <si>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</si>
  <si>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</si>
  <si>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</si>
  <si>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</si>
  <si>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</si>
  <si>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</si>
  <si>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</si>
  <si>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</si>
  <si>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</si>
  <si>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</si>
  <si>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</si>
  <si>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</si>
  <si>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</si>
  <si>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</si>
  <si>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</si>
  <si>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</si>
  <si>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</si>
  <si>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</si>
  <si>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</si>
  <si>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</si>
  <si>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</si>
  <si>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</si>
  <si>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</si>
  <si>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</si>
  <si>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</si>
  <si>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</si>
  <si>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</si>
  <si>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</si>
  <si>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</si>
  <si>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</si>
  <si>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</si>
  <si>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</si>
  <si>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</si>
  <si>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</si>
  <si>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</si>
  <si>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</si>
  <si>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</si>
  <si>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</si>
  <si>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</si>
  <si>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</si>
  <si>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</si>
  <si>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</si>
  <si>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</si>
  <si>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</si>
  <si>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</si>
  <si>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</si>
  <si>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</si>
  <si>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</si>
  <si>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</si>
  <si>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</si>
  <si>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</si>
  <si>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</si>
  <si>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</si>
  <si>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</si>
  <si>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</si>
  <si>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</si>
  <si>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</si>
  <si>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</si>
  <si>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</si>
  <si>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</si>
  <si>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</si>
  <si>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</si>
  <si>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</si>
  <si>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</si>
  <si>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</si>
  <si>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</si>
  <si>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</si>
  <si>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</si>
  <si>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</si>
  <si>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</si>
  <si>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</si>
  <si>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</si>
  <si>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</si>
  <si>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</si>
  <si>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</si>
  <si>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</si>
  <si>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</si>
  <si>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</si>
  <si>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</si>
  <si>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</si>
  <si>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</si>
  <si>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</si>
  <si>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</si>
  <si>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</si>
  <si>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</si>
  <si>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</si>
  <si>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</si>
  <si>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</si>
  <si>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</si>
  <si>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</si>
  <si>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</si>
  <si>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</si>
  <si>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</si>
  <si>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</si>
  <si>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</si>
  <si>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</si>
  <si>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</si>
  <si>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</si>
  <si>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</si>
  <si>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</si>
  <si>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</si>
  <si>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</si>
  <si>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</si>
  <si>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</si>
  <si>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</si>
  <si>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</si>
  <si>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</si>
  <si>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</si>
  <si>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</si>
  <si>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</si>
  <si>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</si>
  <si>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</si>
  <si>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</si>
  <si>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</si>
  <si>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</si>
  <si>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</si>
  <si>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</si>
  <si>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</si>
  <si>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</si>
  <si>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</si>
  <si>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</si>
  <si>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</si>
  <si>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</si>
  <si>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</si>
  <si>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</si>
  <si>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</si>
  <si>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</si>
  <si>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</si>
  <si>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</si>
  <si>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</si>
  <si>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</si>
  <si>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</si>
  <si>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</si>
  <si>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</si>
  <si>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</si>
  <si>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</si>
  <si>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</si>
  <si>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</si>
  <si>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</si>
  <si>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</si>
  <si>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</si>
  <si>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</si>
  <si>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</si>
  <si>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</si>
  <si>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</si>
  <si>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</si>
  <si>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</si>
  <si>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</si>
  <si>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</si>
  <si>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</si>
  <si>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</si>
  <si>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</si>
  <si>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</si>
  <si>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</si>
  <si>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</si>
  <si>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</si>
  <si>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</si>
  <si>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</si>
  <si>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</si>
  <si>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</si>
  <si>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</si>
  <si>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</si>
  <si>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</si>
  <si>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</si>
  <si>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</si>
  <si>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</si>
  <si>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</si>
  <si>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</si>
  <si>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</si>
  <si>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</si>
  <si>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</si>
  <si>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</si>
  <si>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</si>
  <si>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</si>
  <si>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</si>
  <si>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</si>
  <si>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</si>
  <si>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</si>
  <si>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</si>
  <si>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</si>
  <si>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</si>
  <si>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</si>
  <si>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</si>
  <si>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</si>
  <si>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</si>
  <si>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</si>
  <si>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</si>
  <si>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</si>
  <si>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</si>
  <si>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</si>
  <si>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</si>
  <si>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</si>
  <si>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</si>
  <si>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</si>
  <si>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</si>
  <si>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</si>
  <si>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</si>
  <si>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</si>
  <si>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</si>
  <si>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</si>
  <si>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</si>
  <si>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</si>
  <si>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</si>
  <si>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</si>
  <si>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</si>
  <si>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</si>
  <si>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</si>
  <si>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</si>
  <si>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</si>
  <si>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</si>
  <si>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</si>
  <si>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</si>
  <si>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</si>
  <si>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</si>
  <si>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</si>
  <si>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</si>
  <si>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</si>
  <si>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</si>
  <si>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</si>
  <si>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</si>
  <si>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</si>
  <si>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</si>
  <si>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</si>
  <si>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</si>
  <si>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</si>
  <si>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</si>
  <si>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</si>
  <si>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</si>
  <si>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</si>
  <si>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</si>
  <si>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</si>
  <si>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</si>
  <si>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</si>
  <si>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</si>
  <si>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</si>
  <si>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</si>
  <si>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</si>
  <si>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</si>
  <si>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</si>
  <si>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</si>
  <si>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</si>
  <si>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</si>
  <si>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</si>
  <si>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</si>
  <si>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</si>
  <si>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</si>
  <si>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</si>
  <si>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</si>
  <si>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</si>
  <si>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</si>
  <si>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</si>
  <si>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</si>
  <si>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</si>
  <si>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</si>
  <si>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</si>
  <si>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</si>
  <si>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</si>
  <si>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</si>
  <si>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</si>
  <si>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</si>
  <si>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</si>
  <si>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</si>
  <si>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</si>
  <si>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</si>
  <si>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</si>
  <si>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</si>
  <si>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</si>
  <si>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</si>
  <si>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</si>
  <si>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</si>
  <si>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</si>
  <si>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</si>
  <si>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</si>
  <si>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</si>
  <si>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</si>
  <si>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</si>
  <si>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</si>
  <si>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</si>
  <si>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</si>
  <si>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</si>
  <si>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</si>
  <si>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</si>
  <si>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</si>
  <si>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</si>
  <si>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</si>
  <si>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</si>
  <si>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</si>
  <si>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</si>
  <si>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</si>
  <si>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</si>
  <si>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</si>
  <si>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</si>
  <si>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</si>
  <si>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</si>
  <si>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</si>
  <si>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</si>
  <si>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</si>
  <si>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</si>
  <si>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</si>
  <si>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</si>
  <si>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</si>
  <si>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</si>
  <si>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</si>
  <si>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</si>
  <si>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</si>
  <si>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</si>
  <si>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</si>
  <si>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</si>
  <si>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</si>
  <si>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</si>
  <si>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</si>
  <si>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</si>
  <si>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</si>
  <si>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</si>
  <si>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</si>
  <si>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</si>
  <si>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</si>
  <si>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</si>
  <si>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</si>
  <si>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</si>
  <si>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</si>
  <si>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</si>
  <si>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</si>
  <si>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</si>
  <si>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</si>
  <si>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</si>
  <si>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</si>
  <si>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</si>
  <si>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</si>
  <si>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</si>
  <si>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</si>
  <si>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</si>
  <si>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</si>
  <si>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</si>
  <si>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</si>
  <si>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</si>
  <si>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</si>
  <si>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</si>
  <si>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</si>
  <si>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</si>
  <si>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</si>
  <si>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</si>
  <si>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</si>
  <si>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</si>
  <si>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</si>
  <si>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</si>
  <si>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</si>
  <si>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</si>
  <si>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</si>
  <si>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</si>
  <si>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</si>
  <si>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</si>
  <si>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</si>
  <si>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</si>
  <si>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</si>
  <si>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</si>
  <si>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</si>
  <si>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</si>
  <si>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</si>
  <si>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</si>
  <si>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</si>
  <si>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</si>
  <si>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</si>
  <si>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</si>
  <si>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</si>
  <si>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</si>
  <si>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</si>
  <si>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</si>
  <si>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</si>
  <si>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</si>
  <si>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</si>
  <si>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</si>
  <si>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</si>
  <si>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</si>
  <si>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</si>
  <si>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</si>
  <si>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</si>
  <si>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</si>
  <si>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</si>
  <si>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</si>
  <si>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</si>
  <si>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</si>
  <si>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</si>
  <si>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</si>
  <si>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</si>
  <si>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</si>
  <si>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</si>
  <si>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</si>
  <si>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</si>
  <si>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</si>
  <si>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</si>
  <si>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</si>
  <si>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</si>
  <si>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</si>
  <si>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</si>
  <si>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</si>
  <si>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</si>
  <si>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</si>
  <si>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</si>
  <si>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</si>
  <si>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</si>
  <si>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</si>
  <si>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</si>
  <si>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</si>
  <si>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</si>
  <si>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</si>
  <si>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</si>
  <si>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</si>
  <si>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</si>
  <si>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</si>
  <si>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</si>
  <si>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</si>
  <si>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</si>
  <si>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</si>
  <si>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</si>
  <si>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</si>
  <si>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</si>
  <si>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</si>
  <si>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</si>
  <si>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</si>
  <si>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</si>
  <si>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</si>
  <si>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</si>
  <si>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</si>
  <si>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</si>
  <si>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</si>
  <si>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</si>
  <si>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</si>
  <si>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</si>
  <si>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</si>
  <si>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</si>
  <si>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</si>
  <si>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</si>
  <si>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</si>
  <si>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</si>
  <si>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</si>
  <si>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</si>
  <si>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</si>
  <si>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</si>
  <si>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</si>
  <si>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</si>
  <si>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</si>
  <si>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</si>
  <si>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</si>
  <si>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</si>
  <si>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</si>
  <si>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</si>
  <si>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</si>
  <si>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</si>
  <si>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</si>
  <si>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</si>
  <si>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</si>
  <si>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</si>
  <si>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</si>
  <si>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</si>
  <si>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</si>
  <si>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</si>
  <si>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</si>
  <si>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</si>
  <si>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</si>
  <si>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</si>
  <si>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</si>
  <si>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</si>
  <si>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</si>
  <si>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</si>
  <si>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</si>
  <si>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</si>
  <si>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</si>
  <si>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</si>
  <si>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</si>
  <si>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</si>
  <si>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</si>
  <si>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</si>
  <si>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</si>
  <si>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</si>
  <si>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</si>
  <si>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</si>
  <si>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</si>
  <si>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</si>
  <si>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</si>
  <si>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</si>
  <si>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</si>
  <si>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</si>
  <si>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</si>
  <si>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</si>
  <si>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</si>
  <si>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</si>
  <si>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</si>
  <si>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</si>
  <si>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</si>
  <si>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</si>
  <si>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</si>
  <si>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</si>
  <si>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</si>
  <si>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</si>
  <si>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</si>
  <si>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</si>
  <si>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</si>
  <si>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</si>
  <si>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</si>
  <si>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</si>
  <si>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</si>
  <si>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</si>
  <si>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</si>
  <si>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</si>
  <si>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</si>
  <si>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</si>
  <si>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</si>
  <si>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</si>
  <si>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</si>
  <si>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</si>
  <si>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</si>
  <si>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</si>
  <si>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</si>
  <si>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</si>
  <si>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</si>
  <si>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</si>
  <si>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</si>
  <si>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</si>
  <si>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</si>
  <si>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</si>
  <si>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</si>
  <si>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</si>
  <si>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</si>
  <si>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</si>
  <si>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</si>
  <si>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</si>
  <si>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</si>
  <si>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</si>
  <si>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</si>
  <si>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</si>
  <si>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</si>
  <si>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</si>
  <si>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</si>
  <si>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</si>
  <si>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</si>
  <si>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</si>
  <si>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</si>
  <si>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</si>
  <si>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</si>
  <si>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</si>
  <si>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</si>
  <si>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</si>
  <si>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</si>
  <si>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</si>
  <si>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</si>
  <si>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</si>
  <si>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</si>
  <si>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</si>
  <si>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</si>
  <si>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</si>
  <si>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</si>
  <si>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</si>
  <si>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</si>
  <si>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</si>
  <si>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</si>
  <si>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</si>
  <si>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</si>
  <si>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</si>
  <si>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</si>
  <si>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</si>
  <si>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</si>
  <si>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</si>
  <si>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</si>
  <si>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</si>
  <si>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</si>
  <si>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</si>
  <si>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</si>
  <si>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</si>
  <si>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</si>
  <si>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</si>
  <si>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</si>
  <si>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</si>
  <si>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</si>
  <si>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</si>
  <si>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</si>
  <si>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</si>
  <si>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</si>
  <si>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</si>
  <si>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</si>
  <si>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</si>
  <si>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</si>
  <si>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</si>
  <si>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</si>
  <si>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</si>
  <si>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</si>
  <si>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</si>
  <si>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</si>
  <si>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</si>
  <si>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</si>
  <si>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</si>
  <si>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</si>
  <si>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</si>
  <si>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</si>
  <si>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</si>
  <si>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</si>
  <si>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</si>
  <si>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</si>
  <si>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</si>
  <si>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</si>
  <si>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</si>
  <si>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</si>
  <si>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</si>
  <si>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</si>
  <si>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</si>
  <si>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</si>
  <si>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</si>
  <si>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</si>
  <si>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</si>
  <si>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</si>
  <si>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</si>
  <si>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</si>
  <si>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</si>
  <si>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</si>
  <si>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</si>
  <si>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</si>
  <si>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</si>
  <si>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</si>
  <si>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</si>
  <si>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</si>
  <si>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</si>
  <si>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</si>
  <si>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</si>
  <si>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</si>
  <si>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</si>
  <si>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</si>
  <si>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</si>
  <si>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</si>
  <si>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</si>
  <si>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</si>
  <si>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</si>
  <si>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</si>
  <si>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</si>
  <si>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</si>
  <si>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</si>
  <si>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</si>
  <si>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</si>
  <si>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</si>
  <si>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</si>
  <si>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</si>
  <si>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</si>
  <si>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</si>
  <si>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</si>
  <si>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</si>
  <si>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</si>
  <si>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</si>
  <si>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</si>
  <si>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</si>
  <si>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</si>
  <si>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</si>
  <si>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</si>
  <si>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</si>
  <si>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</si>
  <si>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</si>
  <si>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</si>
  <si>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</si>
  <si>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</si>
  <si>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</si>
  <si>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</si>
  <si>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</si>
  <si>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</si>
  <si>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</si>
  <si>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</si>
  <si>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</si>
  <si>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</si>
  <si>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</si>
  <si>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</si>
  <si>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</si>
  <si>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</si>
  <si>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</si>
  <si>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</si>
  <si>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</si>
  <si>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</si>
  <si>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</si>
  <si>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</si>
  <si>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</si>
  <si>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</si>
  <si>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</si>
  <si>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</si>
  <si>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</si>
  <si>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</si>
  <si>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</si>
  <si>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</si>
  <si>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</si>
  <si>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</si>
  <si>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</si>
  <si>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</si>
  <si>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</si>
  <si>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</si>
  <si>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</si>
  <si>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</si>
  <si>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</si>
  <si>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</si>
  <si>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</si>
  <si>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</si>
  <si>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</si>
  <si>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</si>
  <si>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</si>
  <si>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</si>
  <si>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</si>
  <si>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</si>
  <si>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</si>
  <si>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</si>
  <si>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</si>
  <si>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</si>
  <si>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</si>
  <si>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</si>
  <si>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</si>
  <si>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</si>
  <si>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</si>
  <si>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</si>
  <si>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</si>
  <si>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</si>
  <si>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</si>
  <si>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</si>
  <si>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</si>
  <si>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</si>
  <si>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</si>
  <si>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</si>
  <si>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</si>
  <si>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</si>
  <si>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</si>
  <si>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</si>
  <si>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</si>
  <si>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</si>
  <si>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</si>
  <si>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</si>
  <si>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</si>
  <si>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</si>
  <si>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</si>
  <si>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</si>
  <si>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</si>
  <si>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</si>
  <si>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</si>
  <si>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</si>
  <si>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</si>
  <si>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</si>
  <si>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</si>
  <si>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</si>
  <si>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</si>
  <si>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</si>
  <si>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</si>
  <si>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</si>
  <si>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</si>
  <si>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</si>
  <si>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</si>
  <si>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</si>
  <si>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</si>
  <si>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</si>
  <si>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</si>
  <si>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</si>
  <si>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</si>
  <si>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</si>
  <si>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</si>
  <si>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</si>
  <si>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</si>
  <si>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</si>
  <si>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</si>
  <si>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</si>
  <si>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</si>
  <si>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</si>
  <si>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</si>
  <si>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</si>
  <si>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</si>
  <si>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</si>
  <si>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</si>
  <si>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</si>
  <si>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</si>
  <si>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</si>
  <si>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</si>
  <si>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</si>
  <si>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</si>
  <si>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</si>
  <si>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</si>
  <si>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</si>
  <si>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</si>
  <si>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</si>
  <si>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</si>
  <si>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</si>
  <si>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</si>
  <si>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</si>
  <si>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</si>
  <si>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</si>
  <si>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</si>
  <si>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</si>
  <si>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</si>
  <si>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</si>
  <si>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</si>
  <si>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</si>
  <si>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</si>
  <si>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</si>
  <si>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</si>
  <si>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</si>
  <si>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</si>
  <si>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</si>
  <si>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</si>
  <si>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</si>
  <si>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</si>
  <si>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</si>
  <si>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</si>
  <si>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</si>
  <si>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</si>
  <si>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</si>
  <si>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</si>
  <si>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</si>
  <si>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</si>
  <si>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</si>
  <si>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</si>
  <si>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</si>
  <si>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</si>
  <si>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</si>
  <si>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</si>
  <si>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</si>
  <si>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</si>
  <si>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</si>
  <si>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</si>
  <si>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</si>
  <si>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</si>
  <si>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</si>
  <si>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</si>
  <si>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</si>
  <si>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</si>
  <si>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</si>
  <si>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</si>
  <si>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</si>
  <si>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</si>
  <si>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</si>
  <si>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</si>
  <si>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</si>
  <si>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</si>
  <si>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</si>
  <si>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</si>
  <si>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</si>
  <si>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</si>
  <si>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</si>
  <si>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</si>
  <si>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</si>
  <si>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</si>
  <si>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</si>
  <si>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</si>
  <si>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</si>
  <si>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</si>
  <si>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</si>
  <si>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</si>
  <si>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</si>
  <si>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</si>
  <si>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</si>
  <si>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</si>
  <si>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</si>
  <si>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</si>
  <si>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</si>
  <si>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</si>
  <si>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</si>
  <si>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</si>
  <si>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</si>
  <si>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</si>
  <si>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</si>
  <si>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</si>
  <si>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</si>
  <si>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</si>
  <si>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</si>
  <si>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</si>
  <si>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</si>
  <si>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</si>
  <si>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</si>
  <si>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</si>
  <si>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</si>
  <si>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</si>
  <si>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</si>
  <si>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</si>
  <si>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</si>
  <si>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</si>
  <si>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</si>
  <si>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</si>
  <si>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</si>
  <si>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</si>
  <si>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</si>
  <si>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</si>
  <si>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</si>
  <si>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</si>
  <si>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</si>
  <si>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</si>
  <si>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</si>
  <si>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</si>
  <si>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</si>
  <si>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</si>
  <si>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</si>
  <si>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</si>
  <si>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</si>
  <si>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</si>
  <si>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</si>
  <si>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</si>
  <si>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</si>
  <si>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</si>
  <si>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</si>
  <si>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</si>
  <si>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</si>
  <si>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</si>
  <si>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</si>
  <si>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</si>
  <si>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</si>
  <si>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</si>
  <si>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</si>
  <si>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</si>
  <si>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</si>
  <si>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</si>
  <si>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</si>
  <si>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</si>
  <si>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</si>
  <si>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</si>
  <si>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</si>
  <si>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</si>
  <si>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</si>
  <si>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</si>
  <si>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</si>
  <si>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</si>
  <si>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</si>
  <si>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</si>
  <si>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</si>
  <si>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</si>
  <si>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</si>
  <si>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</si>
  <si>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</si>
  <si>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</si>
  <si>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</si>
  <si>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</si>
  <si>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</si>
  <si>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</si>
  <si>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</si>
  <si>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</si>
  <si>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</si>
  <si>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</si>
  <si>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</si>
  <si>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</si>
  <si>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</si>
  <si>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</si>
  <si>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</si>
  <si>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</si>
  <si>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</si>
  <si>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</si>
  <si>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</si>
  <si>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</si>
  <si>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</si>
  <si>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</si>
  <si>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</si>
  <si>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</si>
  <si>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</si>
  <si>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</si>
  <si>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</si>
  <si>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</si>
  <si>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</si>
  <si>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</si>
  <si>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</si>
  <si>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</si>
  <si>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</si>
  <si>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</si>
  <si>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</si>
  <si>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</si>
  <si>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</si>
  <si>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</si>
  <si>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</si>
  <si>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</si>
  <si>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</si>
  <si>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</si>
  <si>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</si>
  <si>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</si>
  <si>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</si>
  <si>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</si>
  <si>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</si>
  <si>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</si>
  <si>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</si>
  <si>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</si>
  <si>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</si>
  <si>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</si>
  <si>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</si>
  <si>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</si>
  <si>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</si>
  <si>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</si>
  <si>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</si>
  <si>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</si>
  <si>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</si>
  <si>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</si>
  <si>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</si>
  <si>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</si>
  <si>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</si>
  <si>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</si>
  <si>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</si>
  <si>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</si>
  <si>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</si>
  <si>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</si>
  <si>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</si>
  <si>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</si>
  <si>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</si>
  <si>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</si>
  <si>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</si>
  <si>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</si>
  <si>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</si>
  <si>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</si>
  <si>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</si>
  <si>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</si>
  <si>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</si>
  <si>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</si>
  <si>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</si>
  <si>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</si>
  <si>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</si>
  <si>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</si>
  <si>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</si>
  <si>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</si>
  <si>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</si>
  <si>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</si>
  <si>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</si>
  <si>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</si>
  <si>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</si>
  <si>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</si>
  <si>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</si>
  <si>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</si>
  <si>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</si>
  <si>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</si>
  <si>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</si>
  <si>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</si>
  <si>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</si>
  <si>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</si>
  <si>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</si>
  <si>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</si>
  <si>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</si>
  <si>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</si>
  <si>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</si>
  <si>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</si>
  <si>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</si>
  <si>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</si>
  <si>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</si>
  <si>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</si>
  <si>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</si>
  <si>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</si>
  <si>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</si>
  <si>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</si>
  <si>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</si>
  <si>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</si>
  <si>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</si>
  <si>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</si>
  <si>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</si>
  <si>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</si>
  <si>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</si>
  <si>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</si>
  <si>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</si>
  <si>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</si>
  <si>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</si>
  <si>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</si>
  <si>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</si>
  <si>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</si>
  <si>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</si>
  <si>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</si>
  <si>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</si>
  <si>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</si>
  <si>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</si>
  <si>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</si>
  <si>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</si>
  <si>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</si>
  <si>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</si>
  <si>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</si>
  <si>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</si>
  <si>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</si>
  <si>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</si>
  <si>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</si>
  <si>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</si>
  <si>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</si>
  <si>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</si>
  <si>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</si>
  <si>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</si>
  <si>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</si>
  <si>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</si>
  <si>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</si>
  <si>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</si>
  <si>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</si>
  <si>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</si>
  <si>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</si>
  <si>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</si>
  <si>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</si>
  <si>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</si>
  <si>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</si>
  <si>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</si>
  <si>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</si>
  <si>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</si>
  <si>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</si>
  <si>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</si>
  <si>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</si>
  <si>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</si>
  <si>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</si>
  <si>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</si>
  <si>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</si>
  <si>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</si>
  <si>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</si>
  <si>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</si>
  <si>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</si>
  <si>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</si>
  <si>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</si>
  <si>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</si>
  <si>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</si>
  <si>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</si>
  <si>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</si>
  <si>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</si>
  <si>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</si>
  <si>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</si>
  <si>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</si>
  <si>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</si>
  <si>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</si>
  <si>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</si>
  <si>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</si>
  <si>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</si>
  <si>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</si>
  <si>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</si>
  <si>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</si>
  <si>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</si>
  <si>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</si>
  <si>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</si>
  <si>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</si>
  <si>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</si>
  <si>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</si>
  <si>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</si>
  <si>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</si>
  <si>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</si>
  <si>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</si>
  <si>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</si>
  <si>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</si>
  <si>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</si>
  <si>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</si>
  <si>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</si>
  <si>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</si>
  <si>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</si>
  <si>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</si>
  <si>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</si>
  <si>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</si>
  <si>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</si>
  <si>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</si>
  <si>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</si>
  <si>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</si>
  <si>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</si>
  <si>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</si>
  <si>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</si>
  <si>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</si>
  <si>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</si>
  <si>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</si>
  <si>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</si>
  <si>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</si>
  <si>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</si>
  <si>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</si>
  <si>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</si>
  <si>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</si>
  <si>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</si>
  <si>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</si>
  <si>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</si>
  <si>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</si>
  <si>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</si>
  <si>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</si>
  <si>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</si>
  <si>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</si>
  <si>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</si>
  <si>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</si>
  <si>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</si>
  <si>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</si>
  <si>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</si>
  <si>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</si>
  <si>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</si>
  <si>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</si>
  <si>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</si>
  <si>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</si>
  <si>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</si>
  <si>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</si>
  <si>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</si>
  <si>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</si>
  <si>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</si>
  <si>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</si>
  <si>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</si>
  <si>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</si>
  <si>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</si>
  <si>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</si>
  <si>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</si>
  <si>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</si>
  <si>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</si>
  <si>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</si>
  <si>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</si>
  <si>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</si>
  <si>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</si>
  <si>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</si>
  <si>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</si>
  <si>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</si>
  <si>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</si>
  <si>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</si>
  <si>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</si>
  <si>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</si>
  <si>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</si>
  <si>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</si>
  <si>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</si>
  <si>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</si>
  <si>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</si>
  <si>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</si>
  <si>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</si>
  <si>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</si>
  <si>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</si>
  <si>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</si>
  <si>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</si>
  <si>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</si>
  <si>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</si>
  <si>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</si>
  <si>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</si>
  <si>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</si>
  <si>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</si>
  <si>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</si>
  <si>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</si>
  <si>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</si>
  <si>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</si>
  <si>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</si>
  <si>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</si>
  <si>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</si>
  <si>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</si>
  <si>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</si>
  <si>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</si>
  <si>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</si>
  <si>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</si>
  <si>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</si>
  <si>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</si>
  <si>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</si>
  <si>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</si>
  <si>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</si>
  <si>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</si>
  <si>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</si>
  <si>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</si>
  <si>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</si>
  <si>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</si>
  <si>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</si>
  <si>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</si>
  <si>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</si>
  <si>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</si>
  <si>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</si>
  <si>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</si>
  <si>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</si>
  <si>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</si>
  <si>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</si>
  <si>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</si>
  <si>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</si>
  <si>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</si>
  <si>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</si>
  <si>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</si>
  <si>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</si>
  <si>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</si>
  <si>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</si>
  <si>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</si>
  <si>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</si>
  <si>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</si>
  <si>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</si>
  <si>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</si>
  <si>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</si>
  <si>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</si>
  <si>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</si>
  <si>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</si>
  <si>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</si>
  <si>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</si>
  <si>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</si>
  <si>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</si>
  <si>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</si>
  <si>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</si>
  <si>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</si>
  <si>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</si>
  <si>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</si>
  <si>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</si>
  <si>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</si>
  <si>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</si>
  <si>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</si>
  <si>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</si>
  <si>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</si>
  <si>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</si>
  <si>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</si>
  <si>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</si>
  <si>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</si>
  <si>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</si>
  <si>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</si>
  <si>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</si>
  <si>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</si>
  <si>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</si>
  <si>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</si>
  <si>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</si>
  <si>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</si>
  <si>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</si>
  <si>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</si>
  <si>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</si>
  <si>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</si>
  <si>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</si>
  <si>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</si>
  <si>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</si>
  <si>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</si>
  <si>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</si>
  <si>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</si>
  <si>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</si>
  <si>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</si>
  <si>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</si>
  <si>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</si>
  <si>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</si>
  <si>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</si>
  <si>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</si>
  <si>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</si>
  <si>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</si>
  <si>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</si>
  <si>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</si>
  <si>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</si>
  <si>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</si>
  <si>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</si>
  <si>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</si>
  <si>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</si>
  <si>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</si>
  <si>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</si>
  <si>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</si>
  <si>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</si>
  <si>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</si>
  <si>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</si>
  <si>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</si>
  <si>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</si>
  <si>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</si>
  <si>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</si>
  <si>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</si>
  <si>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</si>
  <si>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</si>
  <si>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</si>
  <si>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</si>
  <si>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</si>
  <si>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</si>
  <si>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</si>
  <si>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</si>
  <si>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</si>
  <si>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</si>
  <si>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</si>
  <si>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</si>
  <si>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</si>
  <si>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</si>
  <si>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</si>
  <si>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</si>
  <si>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</si>
  <si>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</si>
  <si>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</si>
  <si>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</si>
  <si>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</si>
  <si>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</si>
  <si>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</si>
  <si>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</si>
  <si>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</si>
  <si>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</si>
  <si>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</si>
  <si>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</si>
  <si>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</si>
  <si>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</si>
  <si>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</si>
  <si>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</si>
  <si>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</si>
  <si>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</si>
  <si>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</si>
  <si>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</si>
  <si>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</si>
  <si>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</si>
  <si>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</si>
  <si>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</si>
  <si>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</si>
  <si>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</si>
  <si>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</si>
  <si>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</si>
  <si>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</si>
  <si>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</si>
  <si>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</si>
  <si>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</si>
  <si>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</si>
  <si>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</si>
  <si>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</si>
  <si>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</si>
  <si>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</si>
  <si>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</si>
  <si>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</si>
  <si>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</si>
  <si>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</si>
  <si>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</si>
  <si>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</si>
  <si>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</si>
  <si>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</si>
  <si>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</si>
  <si>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</si>
  <si>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</si>
  <si>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</si>
  <si>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</si>
  <si>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</si>
  <si>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</si>
  <si>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</si>
  <si>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</si>
  <si>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</si>
  <si>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</si>
  <si>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</si>
  <si>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</si>
  <si>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</si>
  <si>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</si>
  <si>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</si>
  <si>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</si>
  <si>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</si>
  <si>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</si>
  <si>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</si>
  <si>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</si>
  <si>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</si>
  <si>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</si>
  <si>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</si>
  <si>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</si>
  <si>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</si>
  <si>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</si>
  <si>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</si>
  <si>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</si>
  <si>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</si>
  <si>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</si>
  <si>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</si>
  <si>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</si>
  <si>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</si>
  <si>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</si>
  <si>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</si>
  <si>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</si>
  <si>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</si>
  <si>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</si>
  <si>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</si>
  <si>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</si>
  <si>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</si>
  <si>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</si>
  <si>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</si>
  <si>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</si>
  <si>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</si>
  <si>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</si>
  <si>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</si>
  <si>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</si>
  <si>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</si>
  <si>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</si>
  <si>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</si>
  <si>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</si>
  <si>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</si>
  <si>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</si>
  <si>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</si>
  <si>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</si>
  <si>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</si>
  <si>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</si>
  <si>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</si>
  <si>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</si>
  <si>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</si>
  <si>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</si>
  <si>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</si>
  <si>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</si>
  <si>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</si>
  <si>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</si>
  <si>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</si>
  <si>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</si>
  <si>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</si>
  <si>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</si>
  <si>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</si>
  <si>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</si>
  <si>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</si>
  <si>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</si>
  <si>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</si>
  <si>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</si>
  <si>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</si>
  <si>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</si>
  <si>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</si>
  <si>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</si>
  <si>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</si>
  <si>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</si>
  <si>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</si>
  <si>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</si>
  <si>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</si>
  <si>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</si>
  <si>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</si>
  <si>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</si>
  <si>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</si>
  <si>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</si>
  <si>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</si>
  <si>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</si>
  <si>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</si>
  <si>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</si>
  <si>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</si>
  <si>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</si>
  <si>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</si>
  <si>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</si>
  <si>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</si>
  <si>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</si>
  <si>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</si>
  <si>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</si>
  <si>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</si>
  <si>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</si>
  <si>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</si>
  <si>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</si>
  <si>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</si>
  <si>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</si>
  <si>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</si>
  <si>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</si>
  <si>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</si>
  <si>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</si>
  <si>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</si>
  <si>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</si>
  <si>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</si>
  <si>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</si>
  <si>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</si>
  <si>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</si>
  <si>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</si>
  <si>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</si>
  <si>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</si>
  <si>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</si>
  <si>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</si>
  <si>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</si>
  <si>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</si>
  <si>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</si>
  <si>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</si>
  <si>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</si>
  <si>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</si>
  <si>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</si>
  <si>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</si>
  <si>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</si>
  <si>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</si>
  <si>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</si>
  <si>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</si>
  <si>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</si>
  <si>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</si>
  <si>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</si>
  <si>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</si>
  <si>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</si>
  <si>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</si>
  <si>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</si>
  <si>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</si>
  <si>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</si>
  <si>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</si>
  <si>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</si>
  <si>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</si>
  <si>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</si>
  <si>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</si>
  <si>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</si>
  <si>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</si>
  <si>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</si>
  <si>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</si>
  <si>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</si>
  <si>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</si>
  <si>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</si>
  <si>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</si>
  <si>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</si>
  <si>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</si>
  <si>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</si>
  <si>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</si>
  <si>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</si>
  <si>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</si>
  <si>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</si>
  <si>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</si>
  <si>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</si>
  <si>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</si>
  <si>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</si>
  <si>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</si>
  <si>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</si>
  <si>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</si>
  <si>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</si>
  <si>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</si>
  <si>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</si>
  <si>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</si>
  <si>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</si>
  <si>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</si>
  <si>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</si>
  <si>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</si>
  <si>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</si>
  <si>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</si>
  <si>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</si>
  <si>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</si>
  <si>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</si>
  <si>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</si>
  <si>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</si>
  <si>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</si>
  <si>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</si>
  <si>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</si>
  <si>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</si>
  <si>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</si>
  <si>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</si>
  <si>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</si>
  <si>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</si>
  <si>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</si>
  <si>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</si>
  <si>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</si>
  <si>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</si>
  <si>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</si>
  <si>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</si>
  <si>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</si>
  <si>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</si>
  <si>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</si>
  <si>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</si>
  <si>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</si>
  <si>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</si>
  <si>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</si>
  <si>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</si>
  <si>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</si>
  <si>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</si>
  <si>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</si>
  <si>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</si>
  <si>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</si>
  <si>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</si>
  <si>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</si>
  <si>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</si>
  <si>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</si>
  <si>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</si>
  <si>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</si>
  <si>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</si>
  <si>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</si>
  <si>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</si>
  <si>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</si>
  <si>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</si>
  <si>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</si>
  <si>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</si>
  <si>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</si>
  <si>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</si>
  <si>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</si>
  <si>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</si>
  <si>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</si>
  <si>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</si>
  <si>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</si>
  <si>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</si>
  <si>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</si>
  <si>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</si>
  <si>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</si>
  <si>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</si>
  <si>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</si>
  <si>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</si>
  <si>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</si>
  <si>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</si>
  <si>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</si>
  <si>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</si>
  <si>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</si>
  <si>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</si>
  <si>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</si>
  <si>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</si>
  <si>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</si>
  <si>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</si>
  <si>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</si>
  <si>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</si>
  <si>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</si>
  <si>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</si>
  <si>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</si>
  <si>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</si>
  <si>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</si>
  <si>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</si>
  <si>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</si>
  <si>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</si>
  <si>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</si>
  <si>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</si>
  <si>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</si>
  <si>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</si>
  <si>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</si>
  <si>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</si>
  <si>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</si>
  <si>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</si>
  <si>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</si>
  <si>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</si>
  <si>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</si>
  <si>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</si>
  <si>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</si>
  <si>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</si>
  <si>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</si>
  <si>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</si>
  <si>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</si>
  <si>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</si>
  <si>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</si>
  <si>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</si>
  <si>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</si>
  <si>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</si>
  <si>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</si>
  <si>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</si>
  <si>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</si>
  <si>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</si>
  <si>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</si>
  <si>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</si>
  <si>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</si>
  <si>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</si>
  <si>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</si>
  <si>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</si>
  <si>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</si>
  <si>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</si>
  <si>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</si>
  <si>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</si>
  <si>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</si>
  <si>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</si>
  <si>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</si>
  <si>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</si>
  <si>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</si>
  <si>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</si>
  <si>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</si>
  <si>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</si>
  <si>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</si>
  <si>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</si>
  <si>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</si>
  <si>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</si>
  <si>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</si>
  <si>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</si>
  <si>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</si>
  <si>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</si>
  <si>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</si>
  <si>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</si>
  <si>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</si>
  <si>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</si>
  <si>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</si>
  <si>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</si>
  <si>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</si>
  <si>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</si>
  <si>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</si>
  <si>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</si>
  <si>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</si>
  <si>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</si>
  <si>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</si>
  <si>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</si>
  <si>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</si>
  <si>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</si>
  <si>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</si>
  <si>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</si>
  <si>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</si>
  <si>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</si>
  <si>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</si>
  <si>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</si>
  <si>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</si>
  <si>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</si>
  <si>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</si>
  <si>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</si>
  <si>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</si>
  <si>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</si>
  <si>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</si>
  <si>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</si>
  <si>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</si>
  <si>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</si>
  <si>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</si>
  <si>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</si>
  <si>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</si>
  <si>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</si>
  <si>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</si>
  <si>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</si>
  <si>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</si>
  <si>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</si>
  <si>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</si>
  <si>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</si>
  <si>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</si>
  <si>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</si>
  <si>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</si>
  <si>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</si>
  <si>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</si>
  <si>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</si>
  <si>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</si>
  <si>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</si>
  <si>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</si>
  <si>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</si>
  <si>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</si>
  <si>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</si>
  <si>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</si>
  <si>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</si>
  <si>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</si>
  <si>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</si>
  <si>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</si>
  <si>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</si>
  <si>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</si>
  <si>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</si>
  <si>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</si>
  <si>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</si>
  <si>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</si>
  <si>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</si>
  <si>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</si>
  <si>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</si>
  <si>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</si>
  <si>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</si>
  <si>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</si>
  <si>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</si>
  <si>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</si>
  <si>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</si>
  <si>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</si>
  <si>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</si>
  <si>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</si>
  <si>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</si>
  <si>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</si>
  <si>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</si>
  <si>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</si>
  <si>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</si>
  <si>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</si>
  <si>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</si>
  <si>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</si>
  <si>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</si>
  <si>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</si>
  <si>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</si>
  <si>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</si>
  <si>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</si>
  <si>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</si>
  <si>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</si>
  <si>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</si>
  <si>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</si>
  <si>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</si>
  <si>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</si>
  <si>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</si>
  <si>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</si>
  <si>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</si>
  <si>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</si>
  <si>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</si>
  <si>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</si>
  <si>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</si>
  <si>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</si>
  <si>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</si>
  <si>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</si>
  <si>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</si>
  <si>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</si>
  <si>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</si>
  <si>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</si>
  <si>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</si>
  <si>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</si>
  <si>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</si>
  <si>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</si>
  <si>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</si>
  <si>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</si>
  <si>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</si>
  <si>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</si>
  <si>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</si>
  <si>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</si>
  <si>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</si>
  <si>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</si>
  <si>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</si>
  <si>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</si>
  <si>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</si>
  <si>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</si>
  <si>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</si>
  <si>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</si>
  <si>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</si>
  <si>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</si>
  <si>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</si>
  <si>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</si>
  <si>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</si>
  <si>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</si>
  <si>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</si>
  <si>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</si>
  <si>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</si>
  <si>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</si>
  <si>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</si>
  <si>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</si>
  <si>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</si>
  <si>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</si>
  <si>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</si>
  <si>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</si>
  <si>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</si>
  <si>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</si>
  <si>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</si>
  <si>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</si>
  <si>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</si>
  <si>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</si>
  <si>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</si>
  <si>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</si>
  <si>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</si>
  <si>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</si>
  <si>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</si>
  <si>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</si>
  <si>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</si>
  <si>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</si>
  <si>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</si>
  <si>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</si>
  <si>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</si>
  <si>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</si>
  <si>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</si>
  <si>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</si>
  <si>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</si>
  <si>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</si>
  <si>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</si>
  <si>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</si>
  <si>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</si>
  <si>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</si>
  <si>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</si>
  <si>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</si>
  <si>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</si>
  <si>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</si>
  <si>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</si>
  <si>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</si>
  <si>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</si>
  <si>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</si>
  <si>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</si>
  <si>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</si>
  <si>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</si>
  <si>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</si>
  <si>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</si>
  <si>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</si>
  <si>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</si>
  <si>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</si>
  <si>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</si>
  <si>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</si>
  <si>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</si>
  <si>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</si>
  <si>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</si>
  <si>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</si>
  <si>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</si>
  <si>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</si>
  <si>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</si>
  <si>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</si>
  <si>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</si>
  <si>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</si>
  <si>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</si>
  <si>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</si>
  <si>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</si>
  <si>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</si>
  <si>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</si>
  <si>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</si>
  <si>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</si>
  <si>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</si>
  <si>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</si>
  <si>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</si>
  <si>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</si>
  <si>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</si>
  <si>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</si>
  <si>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</si>
  <si>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</si>
  <si>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</si>
  <si>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</si>
  <si>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</si>
  <si>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</si>
  <si>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</si>
  <si>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</si>
  <si>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</si>
  <si>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</si>
  <si>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</si>
  <si>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</si>
  <si>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</si>
  <si>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</si>
  <si>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</si>
  <si>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</si>
  <si>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</si>
  <si>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</si>
  <si>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</si>
  <si>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</si>
  <si>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</si>
  <si>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</si>
  <si>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</si>
  <si>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</si>
  <si>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</si>
  <si>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</si>
  <si>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</si>
  <si>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</si>
  <si>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</si>
  <si>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</si>
  <si>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</si>
  <si>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</si>
  <si>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</si>
  <si>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</si>
  <si>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</si>
  <si>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</si>
  <si>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</si>
  <si>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</si>
  <si>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</si>
  <si>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</si>
  <si>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</si>
  <si>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</si>
  <si>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</si>
  <si>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</si>
  <si>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</si>
  <si>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</si>
  <si>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</si>
  <si>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</si>
  <si>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</si>
  <si>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</si>
  <si>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</si>
  <si>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</si>
  <si>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</si>
  <si>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</si>
  <si>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</si>
  <si>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</si>
  <si>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</si>
  <si>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</si>
  <si>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</si>
  <si>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</si>
  <si>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</si>
  <si>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</si>
  <si>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</si>
  <si>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</si>
  <si>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</si>
  <si>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</si>
  <si>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</si>
  <si>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</si>
  <si>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</si>
  <si>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</si>
  <si>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</si>
  <si>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</si>
  <si>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</si>
  <si>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</si>
  <si>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</si>
  <si>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</si>
  <si>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</si>
  <si>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</si>
  <si>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</si>
  <si>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</si>
  <si>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</si>
  <si>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</si>
  <si>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</si>
  <si>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</si>
  <si>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</si>
  <si>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</si>
  <si>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</si>
  <si>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</si>
  <si>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</si>
  <si>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</si>
  <si>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</si>
  <si>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</si>
  <si>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</si>
  <si>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</si>
  <si>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</si>
  <si>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</si>
  <si>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</si>
  <si>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</si>
  <si>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</si>
  <si>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</si>
  <si>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</si>
  <si>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</si>
  <si>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</si>
  <si>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</si>
  <si>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</si>
  <si>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</si>
  <si>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</si>
  <si>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</si>
  <si>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</si>
  <si>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</si>
  <si>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</si>
  <si>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</si>
  <si>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</si>
  <si>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</si>
  <si>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</si>
  <si>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</si>
  <si>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</si>
  <si>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</si>
  <si>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</si>
  <si>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</si>
  <si>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</si>
  <si>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</si>
  <si>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</si>
  <si>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</si>
  <si>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</si>
  <si>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</si>
  <si>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</si>
  <si>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</si>
  <si>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</si>
  <si>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</si>
  <si>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</si>
  <si>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</si>
  <si>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</si>
  <si>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</si>
  <si>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</si>
  <si>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</si>
  <si>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</si>
  <si>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</si>
  <si>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</si>
  <si>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</si>
  <si>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</si>
  <si>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</si>
  <si>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</si>
  <si>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</si>
  <si>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</si>
  <si>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</si>
  <si>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</si>
  <si>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</si>
  <si>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</si>
  <si>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</si>
  <si>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</si>
  <si>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</si>
  <si>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</si>
  <si>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</si>
  <si>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</si>
  <si>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</si>
  <si>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</si>
  <si>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</si>
  <si>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</si>
  <si>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</si>
  <si>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</si>
  <si>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</si>
  <si>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</si>
  <si>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</si>
  <si>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</si>
  <si>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</si>
  <si>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</si>
  <si>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</si>
  <si>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</si>
  <si>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</si>
  <si>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</si>
  <si>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</si>
  <si>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</si>
  <si>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</si>
  <si>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</si>
  <si>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</si>
  <si>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</si>
  <si>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</si>
  <si>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</si>
  <si>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</si>
  <si>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</si>
  <si>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</si>
  <si>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</si>
  <si>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</si>
  <si>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</si>
  <si>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</si>
  <si>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</si>
  <si>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</si>
  <si>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</si>
  <si>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</si>
  <si>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</si>
  <si>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</si>
  <si>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</si>
  <si>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</si>
  <si>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</si>
  <si>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</si>
  <si>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</si>
  <si>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</si>
  <si>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</si>
  <si>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</si>
  <si>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</si>
  <si>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</si>
  <si>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</si>
  <si>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</si>
  <si>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</si>
  <si>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</si>
  <si>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</si>
  <si>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</si>
  <si>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</si>
  <si>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</si>
  <si>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</si>
  <si>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</si>
  <si>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</si>
  <si>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</si>
  <si>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</si>
  <si>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</si>
  <si>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</si>
  <si>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</si>
  <si>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</si>
  <si>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</si>
  <si>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</si>
  <si>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</si>
  <si>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</si>
  <si>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</si>
  <si>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</si>
  <si>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</si>
  <si>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</si>
  <si>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</si>
  <si>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</si>
  <si>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</si>
  <si>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</si>
  <si>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</si>
  <si>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</si>
  <si>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</si>
  <si>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</si>
  <si>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</si>
  <si>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</si>
  <si>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</si>
  <si>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</si>
  <si>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</si>
  <si>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</si>
  <si>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</si>
  <si>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</si>
  <si>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</si>
  <si>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</si>
  <si>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</si>
  <si>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</si>
  <si>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</si>
  <si>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</si>
  <si>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</si>
  <si>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</si>
  <si>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</si>
  <si>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</si>
  <si>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</si>
  <si>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</si>
  <si>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</si>
  <si>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</si>
  <si>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</si>
  <si>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</si>
  <si>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</si>
  <si>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</si>
  <si>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</si>
  <si>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</si>
  <si>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</si>
  <si>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</si>
  <si>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</si>
  <si>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</si>
  <si>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</si>
  <si>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</si>
  <si>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</si>
  <si>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</si>
  <si>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</si>
  <si>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</si>
  <si>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</si>
  <si>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</si>
  <si>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</si>
  <si>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</si>
  <si>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</si>
  <si>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</si>
  <si>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</si>
  <si>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</si>
  <si>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</si>
  <si>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</si>
  <si>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</si>
  <si>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</si>
  <si>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</si>
  <si>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</si>
  <si>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</si>
  <si>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</si>
  <si>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</si>
  <si>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</si>
  <si>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</si>
  <si>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</si>
  <si>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</si>
  <si>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</si>
  <si>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</si>
  <si>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</si>
  <si>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</si>
  <si>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</si>
  <si>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</si>
  <si>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</si>
  <si>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</si>
  <si>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</si>
  <si>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</si>
  <si>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</si>
  <si>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</si>
  <si>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</si>
  <si>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</si>
  <si>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</si>
  <si>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</si>
  <si>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</si>
  <si>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</si>
  <si>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</si>
  <si>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</si>
  <si>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</si>
  <si>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</si>
  <si>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</si>
  <si>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</si>
  <si>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</si>
  <si>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</si>
  <si>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</si>
  <si>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</si>
  <si>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</si>
  <si>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</si>
  <si>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</si>
  <si>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</si>
  <si>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</si>
  <si>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</si>
  <si>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</si>
  <si>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</si>
  <si>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</si>
  <si>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</si>
  <si>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</si>
  <si>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</si>
  <si>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</si>
  <si>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</si>
  <si>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</si>
  <si>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</si>
  <si>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</si>
  <si>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</si>
  <si>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</si>
  <si>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</si>
  <si>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</si>
  <si>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</si>
  <si>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</si>
  <si>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</si>
  <si>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</si>
  <si>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</si>
  <si>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</si>
  <si>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</si>
  <si>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</si>
  <si>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</si>
  <si>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</si>
  <si>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</si>
  <si>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</si>
  <si>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</si>
  <si>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</si>
  <si>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</si>
  <si>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</si>
  <si>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</si>
  <si>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</si>
  <si>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</si>
  <si>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</si>
  <si>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</si>
  <si>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</si>
  <si>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</si>
  <si>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</si>
  <si>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</si>
  <si>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</si>
  <si>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</si>
  <si>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</si>
  <si>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</si>
  <si>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</si>
  <si>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</si>
  <si>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</si>
  <si>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</si>
  <si>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</si>
  <si>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</si>
  <si>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</si>
  <si>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</si>
  <si>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</si>
  <si>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</si>
  <si>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</si>
  <si>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</si>
  <si>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</si>
  <si>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</si>
  <si>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</si>
  <si>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</si>
  <si>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</si>
  <si>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</si>
  <si>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</si>
  <si>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</si>
  <si>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</si>
  <si>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</si>
  <si>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</si>
  <si>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</si>
  <si>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</si>
  <si>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</si>
  <si>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</si>
  <si>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</si>
  <si>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</si>
  <si>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</si>
  <si>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</si>
  <si>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</si>
  <si>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</si>
  <si>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</si>
  <si>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</si>
  <si>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</si>
  <si>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</si>
  <si>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</si>
  <si>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</si>
  <si>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</si>
  <si>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</si>
  <si>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</si>
  <si>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</si>
  <si>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</si>
  <si>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</si>
  <si>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</si>
  <si>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</si>
  <si>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</si>
  <si>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</si>
  <si>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</si>
  <si>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</si>
  <si>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</si>
  <si>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</si>
  <si>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</si>
  <si>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</si>
  <si>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</si>
  <si>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</si>
  <si>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</si>
  <si>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</si>
  <si>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</si>
  <si>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</si>
  <si>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</si>
  <si>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</si>
  <si>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</si>
  <si>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</si>
  <si>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</si>
  <si>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</si>
  <si>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</si>
  <si>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</si>
  <si>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</si>
  <si>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</si>
  <si>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</si>
  <si>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</si>
  <si>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</si>
  <si>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</si>
  <si>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</si>
  <si>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</si>
  <si>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</si>
  <si>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</si>
  <si>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</si>
  <si>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</si>
  <si>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</si>
  <si>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</si>
  <si>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</si>
  <si>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</si>
  <si>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</si>
  <si>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</si>
  <si>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</si>
  <si>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</si>
  <si>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</si>
  <si>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</si>
  <si>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</si>
  <si>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</si>
  <si>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</si>
  <si>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</si>
  <si>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</si>
  <si>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</si>
  <si>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</si>
  <si>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</si>
  <si>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</si>
  <si>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</si>
  <si>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</si>
  <si>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</si>
  <si>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</si>
  <si>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</si>
  <si>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</si>
  <si>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</si>
  <si>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</si>
  <si>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</si>
  <si>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</si>
  <si>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</si>
  <si>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</si>
  <si>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</si>
  <si>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</si>
  <si>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</si>
  <si>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</si>
  <si>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</si>
  <si>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</si>
  <si>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</si>
  <si>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</si>
  <si>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</si>
  <si>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</si>
  <si>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</si>
  <si>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</si>
  <si>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</si>
  <si>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</si>
  <si>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</si>
  <si>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</si>
  <si>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</si>
  <si>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</si>
  <si>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</si>
  <si>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</si>
  <si>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</si>
  <si>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</si>
  <si>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</si>
  <si>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</si>
  <si>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</si>
  <si>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</si>
  <si>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</si>
  <si>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</si>
  <si>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</si>
  <si>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</si>
  <si>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</si>
  <si>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</si>
  <si>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</si>
  <si>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</si>
  <si>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</si>
  <si>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</si>
  <si>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</si>
  <si>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</si>
  <si>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</si>
  <si>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</si>
  <si>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</si>
  <si>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</si>
  <si>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</si>
  <si>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</si>
  <si>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</si>
  <si>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</si>
  <si>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</si>
  <si>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</si>
  <si>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</si>
  <si>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</si>
  <si>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</si>
  <si>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</si>
  <si>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</si>
  <si>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</si>
  <si>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</si>
  <si>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</si>
  <si>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</si>
  <si>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</si>
  <si>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</si>
  <si>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</si>
  <si>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</si>
  <si>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</si>
  <si>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</si>
  <si>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</si>
  <si>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</si>
  <si>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</si>
  <si>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</si>
  <si>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</si>
  <si>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</si>
  <si>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</si>
  <si>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</si>
  <si>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</si>
  <si>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</si>
  <si>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</si>
  <si>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</si>
  <si>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</si>
  <si>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</si>
  <si>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</si>
  <si>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</si>
  <si>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</si>
  <si>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</si>
  <si>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</si>
  <si>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</si>
  <si>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</si>
  <si>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</si>
  <si>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</si>
  <si>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</si>
  <si>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</si>
  <si>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</si>
  <si>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</si>
  <si>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</si>
  <si>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</si>
  <si>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</si>
  <si>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</si>
  <si>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</si>
  <si>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</si>
  <si>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</si>
  <si>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</si>
  <si>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</si>
  <si>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</si>
  <si>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</si>
  <si>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</si>
  <si>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</si>
  <si>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</si>
  <si>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</si>
  <si>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</si>
  <si>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</si>
  <si>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</si>
  <si>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</si>
  <si>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</si>
  <si>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</si>
  <si>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</si>
  <si>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</si>
  <si>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</si>
  <si>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</si>
  <si>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</si>
  <si>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</si>
  <si>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</si>
  <si>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</si>
  <si>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</si>
  <si>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</si>
  <si>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</si>
  <si>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</si>
  <si>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</si>
  <si>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</si>
  <si>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</si>
  <si>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</si>
  <si>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</si>
  <si>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</si>
  <si>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</si>
  <si>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</si>
  <si>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</si>
  <si>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</si>
  <si>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</si>
  <si>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</si>
  <si>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</si>
  <si>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</si>
  <si>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</si>
  <si>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</si>
  <si>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</si>
  <si>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</si>
  <si>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</si>
  <si>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</si>
  <si>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</si>
  <si>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</si>
  <si>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</si>
  <si>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</si>
  <si>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</si>
  <si>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</si>
  <si>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</si>
  <si>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</si>
  <si>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</si>
  <si>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</si>
  <si>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</si>
  <si>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</si>
  <si>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</si>
  <si>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</si>
  <si>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</si>
  <si>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</si>
  <si>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</si>
  <si>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</si>
  <si>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</si>
  <si>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</si>
  <si>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</si>
  <si>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</si>
  <si>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</si>
  <si>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</si>
  <si>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</si>
  <si>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</si>
  <si>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</si>
  <si>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</si>
  <si>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</si>
  <si>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</si>
  <si>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</si>
  <si>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</si>
  <si>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</si>
  <si>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</si>
  <si>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</si>
  <si>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</si>
  <si>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</si>
  <si>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</si>
  <si>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</si>
  <si>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</si>
  <si>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</si>
  <si>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</si>
  <si>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</si>
  <si>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</si>
  <si>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</si>
  <si>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</si>
  <si>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</si>
  <si>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</si>
  <si>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</si>
  <si>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</si>
  <si>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</si>
  <si>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</si>
  <si>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</si>
  <si>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</si>
  <si>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</si>
  <si>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</si>
  <si>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</si>
  <si>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</si>
  <si>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</si>
  <si>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</si>
  <si>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</si>
  <si>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</si>
  <si>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</si>
  <si>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</si>
  <si>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</si>
  <si>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</si>
  <si>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</si>
  <si>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</si>
  <si>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</si>
  <si>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</si>
  <si>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</si>
  <si>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</si>
  <si>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</si>
  <si>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</si>
  <si>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</si>
  <si>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</si>
  <si>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</si>
  <si>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</si>
  <si>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</si>
  <si>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</si>
  <si>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</si>
  <si>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</si>
  <si>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</si>
  <si>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</si>
  <si>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</si>
  <si>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</si>
  <si>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</si>
  <si>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</si>
  <si>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</si>
  <si>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</si>
  <si>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</si>
  <si>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</si>
  <si>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</si>
  <si>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</si>
  <si>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</si>
  <si>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</si>
  <si>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</si>
  <si>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</si>
  <si>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</si>
  <si>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</si>
  <si>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</si>
  <si>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</si>
  <si>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</si>
  <si>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</si>
  <si>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</si>
  <si>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</si>
  <si>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</si>
  <si>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</si>
  <si>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</si>
  <si>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</si>
  <si>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</si>
  <si>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</si>
  <si>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</si>
  <si>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</si>
  <si>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</si>
  <si>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</si>
  <si>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</si>
  <si>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</si>
  <si>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</si>
  <si>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</si>
  <si>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</si>
  <si>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</si>
  <si>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</si>
  <si>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</si>
  <si>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</si>
  <si>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</si>
  <si>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</si>
  <si>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</si>
  <si>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</si>
  <si>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</si>
  <si>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</si>
  <si>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</si>
  <si>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</si>
  <si>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</si>
  <si>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</si>
  <si>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</si>
  <si>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</si>
  <si>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</si>
  <si>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</si>
  <si>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</si>
  <si>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</si>
  <si>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</si>
  <si>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</si>
  <si>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</si>
  <si>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</si>
  <si>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</si>
  <si>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</si>
  <si>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</si>
  <si>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</si>
  <si>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</si>
  <si>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</si>
  <si>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</si>
  <si>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</si>
  <si>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</si>
  <si>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</si>
  <si>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</si>
  <si>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</si>
  <si>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</si>
  <si>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</si>
  <si>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</si>
  <si>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</si>
  <si>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</si>
  <si>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</si>
  <si>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</si>
  <si>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</si>
  <si>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</si>
  <si>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</si>
  <si>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</si>
  <si>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</si>
  <si>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</si>
  <si>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</si>
  <si>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</si>
  <si>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</si>
  <si>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</si>
  <si>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</si>
  <si>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</si>
  <si>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</si>
  <si>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</si>
  <si>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</si>
  <si>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</si>
  <si>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</si>
  <si>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</si>
  <si>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</si>
  <si>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</si>
  <si>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</si>
  <si>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</si>
  <si>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</si>
  <si>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</si>
  <si>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</si>
  <si>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</si>
  <si>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</si>
  <si>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</si>
  <si>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</si>
  <si>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</si>
  <si>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</si>
  <si>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</si>
  <si>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</si>
  <si>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</si>
  <si>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</si>
  <si>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</si>
  <si>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</si>
  <si>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</si>
  <si>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</si>
  <si>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</si>
  <si>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</si>
  <si>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</si>
  <si>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</si>
  <si>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</si>
  <si>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</si>
  <si>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</si>
  <si>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</si>
  <si>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</si>
  <si>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</si>
  <si>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</si>
  <si>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</si>
  <si>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</si>
  <si>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</si>
  <si>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</si>
  <si>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</si>
  <si>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</si>
  <si>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</si>
  <si>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</si>
  <si>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</si>
  <si>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</si>
  <si>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</si>
  <si>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</si>
  <si>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</si>
  <si>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</si>
  <si>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</si>
  <si>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</si>
  <si>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</si>
  <si>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</si>
  <si>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</si>
  <si>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</si>
  <si>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</si>
  <si>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</si>
  <si>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</si>
  <si>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</si>
  <si>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</si>
  <si>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</si>
  <si>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</si>
  <si>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</si>
  <si>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</si>
  <si>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</si>
  <si>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</si>
  <si>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</si>
  <si>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</si>
  <si>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</si>
  <si>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</si>
  <si>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</si>
  <si>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</si>
  <si>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</si>
  <si>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</si>
  <si>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</si>
  <si>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</si>
  <si>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</si>
  <si>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</si>
  <si>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</si>
  <si>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</si>
  <si>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</si>
  <si>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</si>
  <si>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</si>
  <si>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</si>
  <si>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</si>
  <si>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</si>
  <si>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</si>
  <si>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</si>
  <si>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</si>
  <si>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</si>
  <si>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</si>
  <si>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</si>
  <si>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</si>
  <si>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</si>
  <si>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</si>
  <si>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</si>
  <si>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</si>
  <si>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</si>
  <si>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</si>
  <si>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</si>
  <si>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</si>
  <si>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</si>
  <si>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</si>
  <si>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</si>
  <si>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</si>
  <si>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</si>
  <si>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</si>
  <si>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</si>
  <si>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</si>
  <si>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</si>
  <si>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</si>
  <si>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</si>
  <si>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</si>
  <si>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</si>
  <si>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</si>
  <si>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</si>
  <si>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</si>
  <si>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</si>
  <si>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</si>
  <si>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</si>
  <si>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</si>
  <si>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</si>
  <si>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</si>
  <si>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</si>
  <si>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</si>
  <si>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</si>
  <si>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</si>
  <si>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</si>
  <si>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</si>
  <si>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</si>
  <si>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</si>
  <si>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</si>
  <si>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</si>
  <si>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</si>
  <si>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</si>
  <si>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</si>
  <si>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</si>
  <si>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</si>
  <si>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</si>
  <si>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</si>
  <si>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</si>
  <si>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</si>
  <si>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</si>
  <si>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</si>
  <si>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</si>
  <si>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</si>
  <si>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</si>
  <si>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</si>
  <si>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</si>
  <si>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</si>
  <si>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</si>
  <si>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</si>
  <si>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</si>
  <si>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</si>
  <si>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</si>
  <si>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</si>
  <si>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</si>
  <si>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</si>
  <si>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</si>
  <si>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</si>
  <si>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</si>
  <si>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</si>
  <si>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</si>
  <si>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</si>
  <si>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</si>
  <si>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</si>
  <si>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</si>
  <si>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</si>
  <si>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</si>
  <si>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</si>
  <si>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</si>
  <si>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</si>
  <si>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</si>
  <si>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</si>
  <si>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</si>
  <si>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</si>
  <si>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</si>
  <si>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</si>
  <si>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</si>
  <si>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</si>
  <si>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</si>
  <si>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</si>
  <si>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</si>
  <si>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</si>
  <si>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</si>
  <si>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</si>
  <si>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</si>
  <si>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</si>
  <si>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</si>
  <si>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</si>
  <si>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</si>
  <si>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</si>
  <si>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</si>
  <si>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</si>
  <si>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</si>
  <si>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</si>
  <si>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</si>
  <si>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</si>
  <si>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</si>
  <si>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</si>
  <si>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</si>
  <si>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</si>
  <si>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</si>
  <si>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</si>
  <si>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</si>
  <si>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</si>
  <si>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</si>
  <si>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</si>
  <si>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</si>
  <si>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</si>
  <si>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</si>
  <si>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</si>
  <si>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</si>
  <si>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</si>
  <si>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</si>
  <si>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</si>
  <si>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</si>
  <si>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</si>
  <si>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</si>
  <si>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</si>
  <si>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</si>
  <si>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</si>
  <si>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</si>
  <si>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</si>
  <si>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</si>
  <si>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</si>
  <si>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</si>
  <si>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</si>
  <si>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</si>
  <si>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</si>
  <si>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</si>
  <si>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</si>
  <si>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</si>
  <si>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</si>
  <si>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</si>
  <si>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</si>
  <si>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</si>
  <si>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</si>
  <si>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</si>
  <si>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</si>
  <si>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</si>
  <si>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</si>
  <si>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</si>
  <si>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</si>
  <si>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</si>
  <si>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</si>
  <si>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</si>
  <si>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</si>
  <si>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</si>
  <si>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</si>
  <si>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</si>
  <si>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</si>
  <si>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</si>
  <si>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</si>
  <si>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</si>
  <si>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</si>
  <si>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</si>
  <si>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</si>
  <si>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</si>
  <si>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</si>
  <si>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</si>
  <si>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</si>
  <si>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</si>
  <si>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</si>
  <si>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</si>
  <si>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</si>
  <si>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</si>
  <si>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</si>
  <si>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</si>
  <si>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</si>
  <si>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</si>
  <si>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</si>
  <si>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</si>
  <si>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</si>
  <si>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</si>
  <si>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</si>
  <si>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</si>
  <si>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</si>
  <si>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</si>
  <si>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</si>
  <si>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</si>
  <si>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</si>
  <si>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</si>
  <si>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</si>
  <si>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</si>
  <si>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</si>
  <si>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</si>
  <si>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</si>
  <si>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</si>
  <si>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</si>
  <si>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</si>
  <si>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</si>
  <si>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</si>
  <si>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</si>
  <si>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</si>
  <si>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</si>
  <si>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</si>
  <si>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</si>
  <si>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</si>
  <si>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</si>
  <si>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</si>
  <si>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</si>
  <si>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</si>
  <si>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</si>
  <si>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</si>
  <si>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</si>
  <si>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</si>
  <si>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</si>
  <si>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</si>
  <si>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</si>
  <si>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</si>
  <si>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</si>
  <si>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</si>
  <si>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</si>
  <si>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</si>
  <si>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</si>
  <si>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</si>
  <si>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</si>
  <si>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</si>
  <si>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</si>
  <si>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</si>
  <si>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</si>
  <si>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</si>
  <si>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</si>
  <si>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</si>
  <si>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</si>
  <si>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</si>
  <si>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</si>
  <si>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</si>
  <si>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</si>
  <si>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</si>
  <si>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</si>
  <si>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</si>
  <si>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</si>
  <si>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</si>
  <si>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</si>
  <si>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</si>
  <si>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</si>
  <si>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</si>
  <si>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</si>
  <si>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</si>
  <si>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</si>
  <si>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</si>
  <si>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</si>
  <si>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</si>
  <si>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</si>
  <si>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</si>
  <si>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</si>
  <si>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</si>
  <si>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</si>
  <si>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</si>
  <si>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</si>
  <si>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</si>
  <si>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</si>
  <si>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</si>
  <si>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</si>
  <si>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</si>
  <si>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</si>
  <si>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</si>
  <si>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</si>
  <si>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</si>
  <si>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</si>
  <si>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</si>
  <si>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</si>
  <si>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</si>
  <si>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</si>
  <si>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</si>
  <si>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</si>
  <si>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</si>
  <si>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</si>
  <si>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</si>
  <si>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</si>
  <si>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</si>
  <si>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</si>
  <si>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</si>
  <si>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</si>
  <si>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</si>
  <si>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</si>
  <si>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</si>
  <si>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</si>
  <si>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</si>
  <si>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</si>
  <si>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</si>
  <si>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</si>
  <si>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</si>
  <si>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</si>
  <si>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</si>
  <si>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</si>
  <si>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</si>
  <si>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</si>
  <si>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</si>
  <si>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</si>
  <si>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</si>
  <si>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</si>
  <si>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</si>
  <si>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</si>
  <si>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</si>
  <si>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</si>
  <si>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</si>
  <si>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</si>
  <si>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</si>
  <si>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</si>
  <si>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</si>
  <si>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</si>
  <si>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</si>
  <si>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</si>
  <si>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</si>
  <si>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</si>
  <si>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</si>
  <si>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</si>
  <si>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</si>
  <si>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</si>
  <si>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</si>
  <si>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</si>
  <si>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</si>
  <si>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</si>
  <si>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</si>
  <si>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</si>
  <si>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</si>
  <si>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</si>
  <si>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</si>
  <si>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</si>
  <si>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</si>
  <si>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</si>
  <si>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</si>
  <si>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</si>
  <si>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</si>
  <si>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</si>
  <si>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</si>
  <si>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</si>
  <si>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</si>
  <si>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</si>
  <si>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</si>
  <si>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</si>
  <si>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</si>
  <si>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</si>
  <si>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</si>
  <si>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</si>
  <si>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</si>
  <si>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</si>
  <si>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</si>
  <si>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</si>
  <si>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</si>
  <si>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</si>
  <si>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</si>
  <si>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</si>
  <si>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</si>
  <si>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</si>
  <si>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</si>
  <si>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</si>
  <si>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</si>
  <si>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</si>
  <si>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</si>
  <si>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</si>
  <si>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</si>
  <si>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</si>
  <si>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</si>
  <si>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</si>
  <si>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</si>
  <si>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</si>
  <si>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</si>
  <si>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</si>
  <si>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</si>
  <si>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</si>
  <si>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</si>
  <si>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</si>
  <si>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</si>
  <si>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</si>
  <si>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</si>
  <si>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</si>
  <si>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</si>
  <si>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</si>
  <si>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</si>
  <si>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</si>
  <si>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</si>
  <si>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</si>
  <si>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</si>
  <si>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</si>
  <si>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</si>
  <si>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</si>
  <si>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</si>
  <si>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</si>
  <si>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</si>
  <si>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</si>
  <si>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</si>
  <si>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</si>
  <si>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</si>
  <si>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</si>
  <si>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</si>
  <si>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</si>
  <si>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</si>
  <si>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</si>
  <si>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</si>
  <si>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</si>
  <si>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</si>
  <si>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</si>
  <si>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</si>
  <si>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</si>
  <si>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</si>
  <si>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</si>
  <si>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</si>
  <si>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</si>
  <si>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</si>
  <si>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</si>
  <si>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</si>
  <si>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</si>
  <si>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</si>
  <si>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</si>
  <si>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</si>
  <si>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</si>
  <si>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</si>
  <si>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</si>
  <si>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</si>
  <si>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</si>
  <si>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</si>
  <si>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</si>
  <si>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</si>
  <si>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</si>
  <si>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</si>
  <si>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</si>
  <si>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</si>
  <si>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</si>
  <si>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</si>
  <si>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</si>
  <si>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</si>
  <si>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</si>
  <si>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</si>
  <si>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</si>
  <si>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</si>
  <si>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</si>
  <si>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</si>
  <si>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</si>
  <si>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</si>
  <si>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</si>
  <si>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</si>
  <si>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</si>
  <si>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</si>
  <si>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</si>
  <si>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</si>
  <si>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</si>
  <si>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</si>
  <si>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</si>
  <si>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</si>
  <si>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</si>
  <si>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</si>
  <si>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</si>
  <si>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</si>
  <si>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</si>
  <si>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</si>
  <si>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</si>
  <si>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</si>
  <si>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</si>
  <si>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</si>
  <si>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</si>
  <si>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</si>
  <si>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</si>
  <si>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</si>
  <si>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</si>
  <si>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</si>
  <si>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</si>
  <si>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</si>
  <si>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</si>
  <si>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</si>
  <si>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</si>
  <si>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</si>
  <si>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</si>
  <si>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</si>
  <si>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</si>
  <si>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</si>
  <si>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</si>
  <si>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</si>
  <si>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</si>
  <si>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</si>
  <si>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</si>
  <si>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</si>
  <si>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</si>
  <si>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</si>
  <si>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</si>
  <si>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</si>
  <si>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</si>
  <si>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</si>
  <si>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</si>
  <si>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</si>
  <si>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</si>
  <si>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</si>
  <si>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</si>
  <si>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</si>
  <si>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</si>
  <si>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</si>
  <si>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</si>
  <si>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</si>
  <si>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</si>
  <si>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</si>
  <si>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</si>
  <si>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</si>
  <si>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</si>
  <si>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</si>
  <si>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</si>
  <si>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</si>
  <si>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</si>
  <si>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</si>
  <si>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</si>
  <si>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</si>
  <si>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</si>
  <si>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</si>
  <si>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</si>
  <si>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</si>
  <si>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</si>
  <si>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</si>
  <si>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</si>
  <si>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</si>
  <si>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</si>
  <si>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</si>
  <si>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</si>
  <si>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</si>
  <si>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</si>
  <si>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</si>
  <si>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</si>
  <si>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</si>
  <si>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</si>
  <si>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</si>
  <si>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</si>
  <si>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</si>
  <si>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</si>
  <si>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</si>
  <si>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</si>
  <si>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</si>
  <si>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</si>
  <si>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</si>
  <si>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</si>
  <si>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</si>
  <si>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</si>
  <si>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</si>
  <si>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</si>
  <si>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</si>
  <si>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</si>
  <si>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</si>
  <si>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</si>
  <si>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</si>
  <si>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</si>
  <si>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</si>
  <si>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</si>
  <si>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</si>
  <si>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</si>
  <si>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</si>
  <si>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</si>
  <si>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</si>
  <si>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</si>
  <si>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</si>
  <si>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</si>
  <si>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</si>
  <si>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</si>
  <si>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</si>
  <si>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</si>
  <si>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</si>
  <si>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</si>
  <si>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</si>
  <si>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</si>
  <si>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</si>
  <si>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</si>
  <si>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</si>
  <si>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</si>
  <si>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</si>
  <si>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</si>
  <si>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</si>
  <si>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</si>
  <si>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</si>
  <si>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</si>
  <si>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</si>
  <si>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</si>
  <si>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</si>
  <si>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</si>
  <si>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</si>
  <si>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</si>
  <si>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</si>
  <si>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</si>
  <si>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</si>
  <si>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</si>
  <si>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</si>
  <si>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</si>
  <si>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</si>
  <si>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</si>
  <si>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</si>
  <si>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</si>
  <si>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</si>
  <si>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</si>
  <si>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</si>
  <si>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</si>
  <si>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</si>
  <si>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</si>
  <si>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</si>
  <si>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</si>
  <si>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</si>
  <si>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</si>
  <si>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</si>
  <si>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</si>
  <si>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</si>
  <si>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</si>
  <si>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</si>
  <si>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</si>
  <si>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</si>
  <si>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</si>
  <si>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</si>
  <si>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</si>
  <si>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</si>
  <si>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</si>
  <si>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</si>
  <si>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</si>
  <si>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</si>
  <si>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</si>
  <si>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</si>
  <si>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</si>
  <si>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</si>
  <si>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</si>
  <si>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</si>
  <si>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</si>
  <si>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</si>
  <si>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</si>
  <si>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</si>
  <si>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</si>
  <si>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</si>
  <si>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</si>
  <si>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</si>
  <si>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</si>
  <si>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</si>
  <si>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</si>
  <si>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</si>
  <si>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</si>
  <si>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</si>
  <si>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</si>
  <si>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</si>
  <si>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</si>
  <si>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</si>
  <si>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</si>
  <si>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</si>
  <si>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</si>
  <si>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</si>
  <si>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</si>
  <si>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</si>
  <si>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</si>
  <si>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</si>
  <si>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</si>
  <si>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</si>
  <si>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</si>
  <si>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</si>
  <si>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</si>
  <si>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</si>
  <si>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</si>
  <si>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</si>
  <si>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</si>
  <si>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</si>
  <si>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</si>
  <si>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</si>
  <si>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</si>
  <si>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</si>
  <si>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</si>
  <si>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</si>
  <si>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</si>
  <si>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</si>
  <si>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</si>
  <si>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</si>
  <si>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</si>
  <si>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</si>
  <si>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</si>
  <si>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</si>
  <si>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</si>
  <si>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</si>
  <si>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</si>
  <si>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</si>
  <si>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</si>
  <si>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</si>
  <si>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</si>
  <si>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</si>
  <si>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</si>
  <si>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</si>
  <si>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</si>
  <si>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</si>
  <si>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</si>
  <si>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</si>
  <si>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</si>
  <si>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</si>
  <si>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</si>
  <si>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</si>
  <si>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</si>
  <si>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</si>
  <si>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</si>
  <si>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</si>
  <si>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</si>
  <si>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</si>
  <si>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</si>
  <si>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</si>
  <si>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</si>
  <si>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</si>
  <si>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</si>
  <si>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</si>
  <si>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</si>
  <si>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</si>
  <si>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</si>
  <si>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</si>
  <si>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</si>
  <si>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</si>
  <si>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</si>
  <si>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</si>
  <si>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</si>
  <si>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</si>
  <si>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</si>
  <si>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</si>
  <si>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</si>
  <si>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</si>
  <si>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</si>
  <si>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</si>
  <si>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</si>
  <si>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</si>
  <si>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</si>
  <si>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</si>
  <si>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</si>
  <si>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</si>
  <si>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</si>
  <si>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</si>
  <si>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</si>
  <si>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</si>
  <si>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</si>
  <si>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</si>
  <si>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</si>
  <si>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</si>
  <si>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</si>
  <si>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</si>
  <si>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</si>
  <si>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</si>
  <si>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</si>
  <si>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</si>
  <si>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</si>
  <si>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</si>
  <si>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</si>
  <si>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</si>
  <si>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</si>
  <si>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</si>
  <si>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</si>
  <si>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</si>
  <si>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</si>
  <si>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</si>
  <si>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</si>
  <si>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</si>
  <si>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</si>
  <si>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</si>
  <si>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</si>
  <si>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</si>
  <si>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</si>
  <si>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</si>
  <si>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</si>
  <si>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</si>
  <si>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</si>
  <si>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</si>
  <si>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</si>
  <si>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</si>
  <si>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</si>
  <si>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</si>
  <si>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</si>
  <si>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</si>
  <si>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</si>
  <si>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</si>
  <si>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</si>
  <si>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</si>
  <si>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</si>
  <si>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</si>
  <si>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</si>
  <si>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</si>
  <si>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</si>
  <si>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</si>
  <si>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</si>
  <si>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</si>
  <si>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</si>
  <si>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</si>
  <si>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</si>
  <si>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</si>
  <si>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</si>
  <si>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</si>
  <si>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</si>
  <si>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</si>
  <si>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</si>
  <si>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</si>
  <si>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</si>
  <si>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</si>
  <si>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</si>
  <si>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</si>
  <si>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</si>
  <si>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</si>
  <si>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</si>
  <si>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</si>
  <si>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</si>
  <si>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</si>
  <si>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</si>
  <si>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</si>
  <si>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</si>
  <si>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</si>
  <si>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</si>
  <si>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</si>
  <si>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</si>
  <si>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</si>
  <si>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</si>
  <si>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</si>
  <si>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</si>
  <si>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</si>
  <si>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</si>
  <si>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</si>
  <si>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</si>
  <si>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</si>
  <si>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</si>
  <si>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</si>
  <si>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</si>
  <si>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</si>
  <si>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</si>
  <si>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</si>
  <si>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</si>
  <si>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</si>
  <si>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</si>
  <si>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</si>
  <si>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</si>
  <si>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</si>
  <si>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</si>
  <si>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</si>
  <si>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</si>
  <si>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</si>
  <si>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</si>
  <si>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</si>
  <si>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</si>
  <si>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</si>
  <si>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</si>
  <si>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</si>
  <si>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</si>
  <si>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</si>
  <si>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</si>
  <si>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</si>
  <si>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</si>
  <si>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</si>
  <si>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</si>
  <si>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</si>
  <si>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</si>
  <si>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</si>
  <si>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</si>
  <si>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</si>
  <si>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</si>
  <si>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</si>
  <si>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</si>
  <si>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</si>
  <si>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</si>
  <si>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</si>
  <si>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</si>
  <si>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</si>
  <si>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</si>
  <si>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</si>
  <si>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</si>
  <si>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</si>
  <si>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</si>
  <si>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</si>
  <si>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</si>
  <si>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</si>
  <si>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</si>
  <si>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</si>
  <si>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</si>
  <si>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</si>
  <si>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</si>
  <si>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</si>
  <si>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</si>
  <si>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</si>
  <si>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</si>
  <si>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</si>
  <si>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</si>
  <si>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</si>
  <si>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</si>
  <si>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</si>
  <si>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</si>
  <si>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</si>
  <si>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</si>
  <si>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</si>
  <si>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</si>
  <si>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</si>
  <si>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</si>
  <si>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</si>
  <si>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</si>
  <si>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</si>
  <si>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</si>
  <si>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</si>
  <si>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</si>
  <si>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</si>
  <si>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</si>
  <si>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</si>
  <si>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</si>
  <si>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</si>
  <si>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</si>
  <si>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</si>
  <si>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</si>
  <si>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</si>
  <si>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</si>
  <si>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</si>
  <si>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</si>
  <si>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</si>
  <si>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</si>
  <si>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</si>
  <si>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</si>
  <si>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</si>
  <si>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</si>
  <si>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</si>
  <si>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</si>
  <si>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</si>
  <si>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</si>
  <si>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</si>
  <si>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</si>
  <si>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</si>
  <si>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</si>
  <si>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</si>
  <si>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</si>
  <si>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</si>
  <si>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</si>
  <si>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</si>
  <si>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</si>
  <si>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</si>
  <si>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</si>
  <si>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</si>
  <si>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</si>
  <si>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</si>
  <si>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</si>
  <si>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</si>
  <si>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</si>
  <si>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</si>
  <si>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</si>
  <si>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</si>
  <si>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</si>
  <si>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</si>
  <si>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</si>
  <si>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</si>
  <si>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</si>
  <si>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</si>
  <si>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</si>
  <si>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</si>
  <si>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</si>
  <si>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</si>
  <si>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</si>
  <si>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</si>
  <si>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</si>
  <si>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</si>
  <si>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</si>
  <si>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</si>
  <si>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</si>
  <si>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</si>
  <si>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</si>
  <si>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</si>
  <si>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</si>
  <si>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</si>
  <si>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</si>
  <si>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</si>
  <si>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</si>
  <si>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</si>
  <si>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</si>
  <si>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</si>
  <si>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</si>
  <si>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</si>
  <si>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</si>
  <si>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</si>
  <si>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</si>
  <si>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</si>
  <si>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</si>
  <si>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</si>
  <si>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</si>
  <si>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</si>
  <si>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</si>
  <si>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</si>
  <si>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</si>
  <si>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</si>
  <si>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</si>
  <si>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</si>
  <si>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</si>
  <si>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</si>
  <si>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</si>
  <si>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</si>
  <si>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</si>
  <si>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</si>
  <si>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</si>
  <si>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</si>
  <si>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</si>
  <si>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</si>
  <si>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</si>
  <si>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</si>
  <si>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</si>
  <si>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</si>
  <si>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</si>
  <si>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</si>
  <si>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</si>
  <si>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</si>
  <si>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</si>
  <si>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</si>
  <si>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</si>
  <si>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</si>
  <si>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</si>
  <si>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</si>
  <si>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</si>
  <si>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</si>
  <si>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</si>
  <si>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</si>
  <si>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</si>
  <si>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</si>
  <si>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</si>
  <si>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</si>
  <si>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</si>
  <si>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</si>
  <si>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</si>
  <si>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</si>
  <si>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</si>
  <si>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</si>
  <si>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</si>
  <si>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</si>
  <si>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</si>
  <si>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</si>
  <si>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</si>
  <si>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</si>
  <si>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</si>
  <si>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</si>
  <si>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</si>
  <si>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</si>
  <si>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</si>
  <si>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</si>
  <si>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</si>
  <si>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</si>
  <si>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</si>
  <si>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</si>
  <si>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</si>
  <si>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</si>
  <si>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</si>
  <si>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</si>
  <si>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</si>
  <si>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</si>
  <si>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</si>
  <si>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</si>
  <si>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</si>
  <si>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</si>
  <si>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</si>
  <si>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</si>
  <si>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</si>
  <si>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</si>
  <si>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</si>
  <si>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</si>
  <si>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</si>
  <si>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</si>
  <si>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</si>
  <si>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</si>
  <si>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</si>
  <si>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</si>
  <si>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</si>
  <si>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</si>
  <si>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</si>
  <si>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</si>
  <si>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</si>
  <si>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</si>
  <si>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</si>
  <si>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</si>
  <si>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</si>
  <si>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</si>
  <si>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</si>
  <si>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</si>
  <si>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</si>
  <si>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</si>
  <si>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</si>
  <si>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</si>
  <si>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</si>
  <si>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</si>
  <si>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</si>
  <si>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</si>
  <si>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</si>
  <si>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</si>
  <si>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</si>
  <si>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</si>
  <si>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</si>
  <si>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</si>
  <si>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</si>
  <si>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</si>
  <si>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</si>
  <si>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</si>
  <si>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</si>
  <si>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</si>
  <si>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</si>
  <si>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</si>
  <si>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</si>
  <si>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</si>
  <si>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</si>
  <si>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</si>
  <si>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</si>
  <si>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</si>
  <si>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</si>
  <si>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</si>
  <si>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</si>
  <si>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</si>
  <si>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</si>
  <si>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</si>
  <si>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</si>
  <si>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</si>
  <si>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</si>
  <si>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</si>
  <si>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</si>
  <si>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</si>
  <si>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</si>
  <si>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</si>
  <si>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</si>
  <si>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</si>
  <si>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</si>
  <si>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</si>
  <si>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</si>
  <si>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</si>
  <si>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</si>
  <si>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</si>
  <si>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</si>
  <si>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</si>
  <si>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</si>
  <si>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</si>
  <si>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</si>
  <si>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</si>
  <si>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</si>
  <si>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</si>
  <si>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</si>
  <si>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</si>
  <si>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</si>
  <si>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</si>
  <si>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</si>
  <si>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</si>
  <si>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</si>
  <si>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</si>
  <si>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</si>
  <si>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</si>
  <si>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</si>
  <si>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</si>
  <si>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</si>
  <si>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</si>
  <si>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</si>
  <si>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</si>
  <si>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</si>
  <si>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</si>
  <si>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</si>
  <si>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</si>
  <si>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</si>
  <si>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</si>
  <si>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</si>
  <si>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</si>
  <si>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</si>
  <si>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</si>
  <si>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</si>
  <si>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</si>
  <si>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</si>
  <si>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</si>
  <si>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</si>
  <si>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</si>
  <si>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</si>
  <si>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</si>
  <si>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</si>
  <si>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</si>
  <si>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</si>
  <si>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</si>
  <si>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</si>
  <si>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</si>
  <si>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</si>
  <si>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</si>
  <si>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</si>
  <si>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</si>
  <si>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</si>
  <si>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</si>
  <si>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</si>
  <si>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</si>
  <si>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</si>
  <si>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</si>
  <si>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</si>
  <si>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</si>
  <si>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</si>
  <si>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</si>
  <si>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</si>
  <si>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</si>
  <si>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</si>
  <si>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</si>
  <si>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</si>
  <si>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</si>
  <si>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</si>
  <si>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</si>
  <si>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</si>
  <si>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</si>
  <si>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</si>
  <si>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</si>
  <si>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</si>
  <si>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</si>
  <si>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</si>
  <si>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</si>
  <si>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</si>
  <si>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</si>
  <si>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</si>
  <si>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</si>
  <si>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</si>
  <si>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</si>
  <si>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</si>
  <si>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</si>
  <si>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</si>
  <si>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</si>
  <si>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</si>
  <si>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</si>
  <si>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</si>
  <si>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</si>
  <si>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</si>
  <si>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</si>
  <si>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</si>
  <si>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</si>
  <si>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</si>
  <si>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</si>
  <si>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</si>
  <si>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</si>
  <si>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</si>
  <si>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</si>
  <si>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</si>
  <si>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</si>
  <si>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</si>
  <si>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</si>
  <si>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</si>
  <si>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</si>
  <si>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</si>
  <si>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</si>
  <si>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</si>
  <si>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</si>
  <si>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</si>
  <si>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</si>
  <si>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</si>
  <si>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</si>
  <si>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</si>
  <si>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</si>
  <si>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</si>
  <si>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</si>
  <si>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</si>
  <si>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</si>
  <si>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</si>
  <si>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</si>
  <si>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</si>
  <si>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</si>
  <si>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</si>
  <si>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</si>
  <si>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</si>
  <si>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</si>
  <si>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</si>
  <si>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</si>
  <si>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</si>
  <si>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</si>
  <si>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</si>
  <si>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</si>
  <si>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</si>
  <si>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</si>
  <si>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</si>
  <si>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</si>
  <si>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</si>
  <si>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</si>
  <si>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</si>
  <si>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</si>
  <si>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</si>
  <si>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</si>
  <si>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</si>
  <si>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</si>
  <si>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</si>
  <si>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</si>
  <si>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</si>
  <si>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</si>
  <si>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</si>
  <si>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</si>
  <si>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</si>
  <si>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</si>
  <si>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</si>
  <si>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</si>
  <si>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</si>
  <si>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</si>
  <si>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</si>
  <si>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</si>
  <si>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</si>
  <si>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</si>
  <si>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</si>
  <si>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</si>
  <si>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</si>
  <si>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</si>
  <si>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</si>
  <si>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</si>
  <si>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</si>
  <si>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</si>
  <si>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</si>
  <si>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</si>
  <si>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</si>
  <si>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</si>
  <si>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</si>
  <si>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</si>
  <si>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</si>
  <si>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</si>
  <si>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</si>
  <si>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</si>
  <si>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</si>
  <si>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</si>
  <si>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</si>
  <si>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</si>
  <si>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</si>
  <si>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</si>
  <si>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</si>
  <si>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</si>
  <si>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</si>
  <si>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</si>
  <si>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</si>
  <si>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</si>
  <si>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</si>
  <si>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</si>
  <si>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</si>
  <si>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</si>
  <si>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</si>
  <si>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</si>
  <si>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</si>
  <si>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</si>
  <si>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</si>
  <si>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</si>
  <si>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</si>
  <si>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</si>
  <si>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</si>
  <si>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</si>
  <si>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</si>
  <si>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</si>
  <si>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</si>
  <si>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</si>
  <si>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</si>
  <si>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</si>
  <si>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</si>
  <si>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</si>
  <si>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</si>
  <si>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</si>
  <si>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</si>
  <si>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</si>
  <si>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</si>
  <si>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</si>
  <si>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</si>
  <si>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</si>
  <si>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</si>
  <si>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</si>
  <si>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</si>
  <si>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</si>
  <si>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</si>
  <si>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</si>
  <si>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</si>
  <si>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</si>
  <si>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</si>
  <si>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</si>
  <si>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</si>
  <si>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</si>
  <si>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</si>
  <si>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</si>
  <si>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</si>
  <si>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</si>
  <si>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</si>
  <si>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</si>
  <si>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</si>
  <si>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</si>
  <si>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</si>
  <si>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</si>
  <si>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</si>
  <si>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</si>
  <si>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</si>
  <si>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</si>
  <si>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</si>
  <si>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</si>
  <si>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</si>
  <si>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</si>
  <si>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</si>
  <si>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</si>
  <si>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</si>
  <si>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</si>
  <si>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</si>
  <si>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</si>
  <si>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</si>
  <si>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</si>
  <si>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</si>
  <si>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</si>
  <si>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</si>
  <si>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</si>
  <si>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</si>
  <si>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</si>
  <si>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</si>
  <si>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</si>
  <si>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</si>
  <si>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</si>
  <si>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</si>
  <si>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</si>
  <si>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</si>
  <si>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</si>
  <si>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</si>
  <si>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</si>
  <si>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</si>
  <si>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</si>
  <si>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</si>
  <si>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</si>
  <si>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</si>
  <si>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</si>
  <si>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</si>
  <si>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</si>
  <si>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</si>
  <si>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</si>
  <si>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</si>
  <si>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</si>
  <si>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</si>
  <si>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</si>
  <si>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</si>
  <si>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</si>
  <si>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</si>
  <si>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</si>
  <si>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</si>
  <si>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</si>
  <si>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</si>
  <si>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</si>
  <si>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</si>
  <si>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</si>
  <si>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</si>
  <si>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</si>
  <si>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</si>
  <si>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</si>
  <si>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</si>
  <si>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</si>
  <si>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</si>
  <si>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</si>
  <si>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</si>
  <si>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</si>
  <si>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</si>
  <si>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</si>
  <si>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</si>
  <si>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</si>
  <si>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</si>
  <si>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</si>
  <si>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</si>
  <si>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</si>
  <si>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</si>
  <si>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</si>
  <si>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</si>
  <si>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</si>
  <si>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</si>
  <si>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</si>
  <si>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</si>
  <si>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</si>
  <si>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</si>
  <si>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</si>
  <si>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</si>
  <si>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</si>
  <si>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</si>
  <si>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</si>
  <si>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</si>
  <si>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</si>
  <si>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</si>
  <si>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</si>
  <si>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</si>
  <si>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</si>
  <si>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</si>
  <si>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</si>
  <si>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</si>
  <si>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</si>
  <si>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</si>
  <si>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</si>
  <si>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</si>
  <si>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</si>
  <si>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</si>
  <si>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</si>
  <si>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</si>
  <si>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</si>
  <si>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</si>
  <si>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</si>
  <si>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</si>
  <si>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</si>
  <si>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</si>
  <si>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</si>
  <si>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</si>
  <si>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</si>
  <si>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</si>
  <si>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</si>
  <si>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</si>
  <si>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</si>
  <si>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</si>
  <si>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</si>
  <si>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</si>
  <si>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</si>
  <si>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</si>
  <si>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</si>
  <si>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</si>
  <si>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</si>
  <si>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</si>
  <si>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</si>
  <si>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</si>
  <si>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</si>
  <si>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</si>
  <si>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</si>
  <si>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</si>
  <si>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</si>
  <si>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</si>
  <si>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</si>
  <si>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</si>
  <si>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</si>
  <si>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</si>
  <si>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</si>
  <si>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</si>
  <si>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</si>
  <si>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</si>
  <si>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</si>
  <si>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</si>
  <si>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</si>
  <si>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</si>
  <si>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</si>
  <si>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</si>
  <si>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</si>
  <si>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</si>
  <si>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</si>
  <si>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</si>
  <si>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</si>
  <si>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</si>
  <si>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</si>
  <si>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</si>
  <si>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</si>
  <si>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</si>
  <si>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</si>
  <si>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</si>
  <si>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</si>
  <si>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</si>
  <si>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</si>
  <si>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</si>
  <si>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</si>
  <si>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</si>
  <si>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</si>
  <si>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</si>
  <si>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</si>
  <si>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</si>
  <si>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</si>
  <si>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</si>
  <si>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</si>
  <si>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</si>
  <si>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</si>
  <si>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</si>
  <si>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</si>
  <si>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</si>
  <si>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</si>
  <si>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</si>
  <si>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</si>
  <si>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</si>
  <si>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</si>
  <si>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</si>
  <si>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</si>
  <si>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</si>
  <si>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</si>
  <si>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</si>
  <si>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</si>
  <si>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</si>
  <si>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</si>
  <si>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</si>
  <si>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</si>
  <si>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</si>
  <si>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</si>
  <si>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</si>
  <si>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</si>
  <si>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</si>
  <si>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</si>
  <si>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</si>
  <si>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</si>
  <si>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</si>
  <si>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</si>
  <si>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</si>
  <si>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</si>
  <si>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</si>
  <si>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</si>
  <si>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</si>
  <si>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</si>
  <si>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</si>
  <si>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</si>
  <si>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</si>
  <si>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</si>
  <si>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</si>
  <si>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</si>
  <si>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</si>
  <si>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</si>
  <si>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</si>
  <si>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</si>
  <si>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</si>
  <si>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</si>
  <si>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</si>
  <si>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</si>
  <si>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</si>
  <si>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</si>
  <si>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</si>
  <si>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</si>
  <si>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</si>
  <si>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</si>
  <si>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</si>
  <si>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</si>
  <si>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</si>
  <si>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</si>
  <si>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</si>
  <si>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</si>
  <si>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</si>
  <si>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</si>
  <si>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</si>
  <si>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</si>
  <si>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</si>
  <si>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</si>
  <si>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</si>
  <si>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</si>
  <si>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</si>
  <si>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</si>
  <si>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</si>
  <si>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</si>
  <si>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</si>
  <si>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</si>
  <si>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</si>
  <si>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</si>
  <si>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</si>
  <si>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</si>
  <si>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</si>
  <si>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</si>
  <si>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</si>
  <si>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</si>
  <si>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</si>
  <si>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</si>
  <si>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</si>
  <si>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</si>
  <si>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</si>
  <si>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</si>
  <si>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</si>
  <si>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</si>
  <si>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</si>
  <si>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</si>
  <si>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</si>
  <si>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</si>
  <si>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</si>
  <si>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</si>
  <si>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</si>
  <si>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</si>
  <si>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</si>
  <si>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</si>
  <si>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</si>
  <si>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</si>
  <si>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</si>
  <si>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</si>
  <si>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</si>
  <si>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</si>
  <si>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</si>
  <si>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</si>
  <si>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</si>
  <si>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</si>
  <si>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</si>
  <si>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</si>
  <si>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</si>
  <si>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</si>
  <si>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</si>
  <si>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</si>
  <si>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</si>
  <si>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</si>
  <si>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</si>
  <si>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</si>
  <si>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</si>
  <si>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</si>
  <si>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</si>
  <si>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</si>
  <si>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</si>
  <si>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</si>
  <si>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</si>
  <si>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</si>
  <si>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</si>
  <si>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</si>
  <si>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</si>
  <si>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</si>
  <si>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</si>
  <si>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</si>
  <si>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</si>
  <si>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</si>
  <si>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</si>
  <si>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</si>
  <si>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</si>
  <si>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</si>
  <si>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</si>
  <si>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</si>
  <si>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</si>
  <si>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</si>
  <si>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</si>
  <si>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</si>
  <si>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</si>
  <si>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</si>
  <si>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</si>
  <si>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</si>
  <si>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</si>
  <si>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</si>
  <si>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</si>
  <si>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</si>
  <si>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</si>
  <si>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</si>
  <si>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</si>
  <si>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</si>
  <si>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</si>
  <si>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</si>
  <si>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</si>
  <si>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</si>
  <si>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</si>
  <si>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</si>
  <si>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</si>
  <si>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</si>
  <si>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</si>
  <si>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</si>
  <si>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</si>
  <si>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</si>
  <si>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</si>
  <si>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</si>
  <si>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</si>
  <si>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</si>
  <si>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</si>
  <si>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</si>
  <si>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</si>
  <si>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</si>
  <si>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</si>
  <si>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</si>
  <si>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</si>
  <si>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</si>
  <si>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</si>
  <si>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</si>
  <si>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</si>
  <si>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</si>
  <si>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</si>
  <si>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</si>
  <si>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</si>
  <si>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</si>
  <si>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</si>
  <si>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</si>
  <si>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</si>
  <si>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</si>
  <si>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</si>
  <si>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</si>
  <si>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</si>
  <si>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</si>
  <si>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</si>
  <si>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</si>
  <si>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</si>
  <si>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</si>
  <si>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</si>
  <si>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</si>
  <si>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</si>
  <si>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</si>
  <si>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</si>
  <si>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</si>
  <si>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</si>
  <si>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</si>
  <si>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</si>
  <si>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</si>
  <si>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</si>
  <si>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</si>
  <si>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</si>
  <si>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</si>
  <si>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</si>
  <si>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</si>
  <si>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</si>
  <si>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</si>
  <si>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</si>
  <si>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</si>
  <si>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</si>
  <si>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</si>
  <si>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</si>
  <si>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</si>
  <si>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</si>
  <si>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</si>
  <si>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</si>
  <si>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</si>
  <si>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</si>
  <si>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</si>
  <si>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</si>
  <si>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</si>
  <si>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</si>
  <si>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</si>
  <si>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</si>
  <si>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</si>
  <si>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</si>
  <si>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</si>
  <si>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</si>
  <si>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</si>
  <si>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</si>
  <si>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</si>
  <si>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</si>
  <si>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</si>
  <si>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</si>
  <si>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</si>
  <si>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</si>
  <si>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</si>
  <si>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</si>
  <si>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</si>
  <si>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</si>
  <si>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</si>
  <si>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</si>
  <si>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</si>
  <si>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</si>
  <si>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</si>
  <si>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</si>
  <si>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</si>
  <si>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</si>
  <si>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</si>
  <si>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</si>
  <si>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</si>
  <si>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</si>
  <si>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</si>
  <si>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</si>
  <si>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</si>
  <si>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</si>
  <si>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</si>
  <si>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</si>
  <si>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</si>
  <si>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</si>
  <si>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</si>
  <si>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</si>
  <si>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</si>
  <si>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</si>
  <si>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</si>
  <si>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</si>
  <si>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</si>
  <si>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</si>
  <si>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</si>
  <si>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</si>
  <si>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</si>
  <si>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</si>
  <si>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</si>
  <si>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</si>
  <si>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</si>
  <si>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</si>
  <si>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</si>
  <si>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</si>
  <si>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</si>
  <si>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</si>
  <si>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</si>
  <si>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</si>
  <si>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</si>
  <si>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</si>
  <si>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</si>
  <si>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</si>
  <si>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</si>
  <si>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</si>
  <si>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</si>
  <si>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</si>
  <si>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</si>
  <si>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</si>
  <si>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</si>
  <si>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</si>
  <si>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</si>
  <si>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</si>
  <si>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</si>
  <si>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</si>
  <si>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</si>
  <si>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</si>
  <si>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</si>
  <si>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</si>
  <si>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</si>
  <si>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</si>
  <si>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</si>
  <si>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</si>
  <si>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</si>
  <si>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</si>
  <si>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</si>
  <si>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</si>
  <si>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</si>
  <si>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</si>
  <si>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</si>
  <si>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</si>
  <si>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</si>
  <si>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</si>
  <si>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</si>
  <si>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</si>
  <si>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</si>
  <si>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</si>
  <si>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</si>
  <si>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</si>
  <si>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</si>
  <si>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</si>
  <si>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</si>
  <si>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</si>
  <si>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</si>
  <si>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</si>
  <si>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</si>
  <si>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</si>
  <si>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</si>
  <si>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</si>
  <si>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</si>
  <si>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</si>
  <si>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</si>
  <si>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</si>
  <si>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</si>
  <si>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</si>
  <si>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</si>
  <si>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</si>
  <si>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</si>
  <si>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</si>
  <si>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</si>
  <si>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</si>
  <si>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</si>
  <si>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</si>
  <si>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</si>
  <si>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</si>
  <si>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</si>
  <si>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</si>
  <si>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</si>
  <si>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</si>
  <si>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</si>
  <si>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</si>
  <si>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</si>
  <si>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</si>
  <si>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</si>
  <si>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</si>
  <si>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</si>
  <si>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</si>
  <si>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</si>
  <si>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</si>
  <si>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</si>
  <si>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</si>
  <si>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</si>
  <si>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</si>
  <si>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</si>
  <si>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</si>
  <si>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</si>
  <si>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</si>
  <si>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</si>
  <si>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</si>
  <si>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</si>
  <si>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</si>
  <si>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</si>
  <si>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</si>
  <si>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</si>
  <si>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</si>
  <si>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</si>
  <si>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</si>
  <si>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</si>
  <si>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</si>
  <si>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</si>
  <si>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</si>
  <si>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</si>
  <si>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</si>
  <si>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</si>
  <si>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</si>
  <si>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</si>
  <si>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</si>
  <si>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</si>
  <si>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</si>
  <si>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</si>
  <si>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</si>
  <si>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</si>
  <si>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</si>
  <si>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</si>
  <si>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</si>
  <si>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</si>
  <si>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</si>
  <si>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</si>
  <si>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</si>
  <si>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</si>
  <si>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</si>
  <si>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</si>
  <si>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</si>
  <si>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</si>
  <si>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</si>
  <si>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</si>
  <si>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</si>
  <si>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</si>
  <si>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</si>
  <si>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</si>
  <si>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</si>
  <si>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</si>
  <si>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</si>
  <si>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</si>
  <si>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</si>
  <si>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</si>
  <si>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</si>
  <si>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</si>
  <si>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</si>
  <si>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</si>
  <si>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</si>
  <si>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</si>
  <si>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</si>
  <si>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</si>
  <si>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</si>
  <si>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</si>
  <si>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</si>
  <si>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</si>
  <si>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</si>
  <si>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</si>
  <si>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</si>
  <si>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</si>
  <si>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</si>
  <si>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</si>
  <si>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</si>
  <si>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</si>
  <si>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</si>
  <si>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</si>
  <si>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</si>
  <si>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</si>
  <si>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</si>
  <si>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</si>
  <si>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</si>
  <si>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</si>
  <si>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</si>
  <si>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</si>
  <si>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</si>
  <si>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</si>
  <si>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</si>
  <si>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</si>
  <si>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</si>
  <si>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</si>
  <si>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</si>
  <si>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</si>
  <si>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</si>
  <si>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</si>
  <si>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</si>
  <si>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</si>
  <si>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</si>
  <si>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</si>
  <si>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</si>
  <si>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</si>
  <si>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</si>
  <si>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</si>
  <si>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</si>
  <si>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</si>
  <si>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</si>
  <si>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</si>
  <si>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</si>
  <si>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</si>
  <si>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</si>
  <si>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</si>
  <si>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</si>
  <si>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</si>
  <si>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</si>
  <si>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</si>
  <si>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</si>
  <si>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</si>
  <si>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</si>
  <si>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</si>
  <si>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</si>
  <si>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</si>
  <si>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</si>
  <si>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</si>
  <si>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</si>
  <si>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</si>
  <si>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</si>
  <si>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</si>
  <si>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</si>
  <si>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</si>
  <si>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</si>
  <si>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</si>
  <si>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</si>
  <si>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</si>
  <si>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</si>
  <si>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</si>
  <si>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</si>
  <si>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</si>
  <si>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</si>
  <si>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</si>
  <si>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</si>
  <si>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</si>
  <si>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</si>
  <si>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</si>
  <si>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</si>
  <si>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</si>
  <si>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</si>
  <si>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</si>
  <si>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</si>
  <si>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</si>
  <si>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</si>
  <si>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</si>
  <si>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</si>
  <si>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</si>
  <si>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</si>
  <si>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</si>
  <si>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</si>
  <si>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</si>
  <si>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</si>
  <si>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</si>
  <si>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</si>
  <si>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</si>
  <si>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</si>
  <si>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</si>
  <si>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</si>
  <si>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</si>
  <si>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</si>
  <si>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</si>
  <si>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</si>
  <si>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</si>
  <si>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</si>
  <si>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</si>
  <si>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</si>
  <si>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</si>
  <si>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</si>
  <si>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</si>
  <si>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</si>
  <si>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</si>
  <si>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</si>
  <si>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</si>
  <si>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</si>
  <si>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</si>
  <si>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</si>
  <si>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</si>
  <si>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</si>
  <si>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</si>
  <si>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</si>
  <si>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</si>
  <si>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</si>
  <si>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</si>
  <si>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</si>
  <si>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</si>
  <si>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</si>
  <si>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</si>
  <si>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</si>
  <si>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</si>
  <si>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</si>
  <si>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</si>
  <si>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</si>
  <si>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</si>
  <si>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</si>
  <si>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</si>
  <si>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</si>
  <si>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</si>
  <si>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</si>
  <si>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</si>
  <si>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</si>
  <si>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</si>
  <si>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</si>
  <si>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</si>
  <si>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</si>
  <si>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</si>
  <si>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</si>
  <si>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</si>
  <si>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</si>
  <si>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</si>
  <si>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</si>
  <si>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</si>
  <si>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</si>
  <si>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</si>
  <si>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</si>
  <si>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</si>
  <si>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</si>
  <si>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</si>
  <si>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</si>
  <si>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</si>
  <si>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</si>
  <si>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</si>
  <si>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</si>
  <si>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</si>
  <si>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</si>
  <si>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</si>
  <si>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</si>
  <si>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</si>
  <si>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</si>
  <si>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</si>
  <si>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</si>
  <si>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</si>
  <si>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</si>
  <si>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</si>
  <si>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</si>
  <si>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</si>
  <si>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</si>
  <si>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</si>
  <si>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</si>
  <si>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</si>
  <si>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</si>
  <si>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</si>
  <si>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</si>
  <si>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</si>
  <si>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</si>
  <si>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</si>
  <si>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</si>
  <si>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</si>
  <si>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</si>
  <si>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</si>
  <si>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</si>
  <si>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</si>
  <si>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</si>
  <si>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</si>
  <si>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</si>
  <si>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</si>
  <si>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</si>
  <si>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</si>
  <si>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</si>
  <si>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</si>
  <si>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</si>
  <si>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</si>
  <si>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</si>
  <si>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</si>
  <si>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</si>
  <si>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</si>
  <si>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</si>
  <si>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</si>
  <si>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</si>
  <si>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</si>
  <si>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</si>
  <si>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</si>
  <si>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</si>
  <si>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</si>
  <si>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</si>
  <si>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</si>
  <si>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</si>
  <si>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</si>
  <si>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</si>
  <si>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</si>
  <si>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</si>
  <si>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</si>
  <si>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</si>
  <si>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</si>
  <si>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</si>
  <si>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</si>
  <si>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</si>
  <si>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</si>
  <si>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</si>
  <si>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</si>
  <si>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</si>
  <si>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</si>
  <si>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</si>
  <si>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</si>
  <si>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</si>
  <si>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</si>
  <si>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</si>
  <si>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</si>
  <si>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</si>
  <si>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</si>
  <si>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</si>
  <si>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</si>
  <si>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</si>
  <si>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</si>
  <si>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</si>
  <si>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</si>
  <si>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</si>
  <si>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</si>
  <si>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</si>
  <si>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</si>
  <si>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</si>
  <si>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</si>
  <si>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</si>
  <si>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</si>
  <si>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</si>
  <si>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</si>
  <si>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</si>
  <si>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</si>
  <si>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</si>
  <si>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</si>
  <si>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</si>
  <si>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</si>
  <si>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</si>
  <si>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</si>
  <si>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</si>
  <si>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</si>
  <si>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</si>
  <si>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</si>
  <si>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</si>
  <si>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</si>
  <si>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</si>
  <si>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</si>
  <si>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</si>
  <si>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</si>
  <si>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</si>
  <si>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</si>
  <si>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</si>
  <si>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</si>
  <si>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</si>
  <si>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</si>
  <si>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</si>
  <si>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</si>
  <si>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</si>
  <si>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</si>
  <si>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</si>
  <si>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</si>
  <si>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</si>
  <si>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</si>
  <si>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</si>
  <si>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</si>
  <si>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</si>
  <si>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</si>
  <si>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</si>
  <si>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</si>
  <si>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</si>
  <si>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</si>
  <si>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</si>
  <si>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</si>
  <si>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</si>
  <si>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</si>
  <si>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</si>
  <si>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</si>
  <si>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</si>
  <si>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</si>
  <si>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</si>
  <si>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</si>
  <si>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</si>
  <si>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</si>
  <si>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</si>
  <si>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</si>
  <si>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</si>
  <si>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</si>
  <si>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</si>
  <si>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</si>
  <si>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</si>
  <si>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</si>
  <si>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</si>
  <si>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</si>
  <si>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</si>
  <si>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</si>
  <si>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</si>
  <si>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</si>
  <si>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</si>
  <si>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</si>
  <si>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</si>
  <si>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</si>
  <si>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</si>
  <si>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</si>
  <si>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</si>
  <si>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</si>
  <si>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</si>
  <si>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</si>
  <si>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</si>
  <si>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</si>
  <si>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</si>
  <si>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</si>
  <si>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</si>
  <si>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</si>
  <si>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</si>
  <si>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</si>
  <si>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</si>
  <si>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</si>
  <si>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</si>
  <si>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</si>
  <si>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</si>
  <si>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</si>
  <si>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</si>
  <si>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</si>
  <si>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</si>
  <si>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</si>
  <si>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</si>
  <si>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</si>
  <si>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</si>
  <si>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</si>
  <si>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</si>
  <si>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</si>
  <si>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</si>
  <si>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</si>
  <si>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</si>
  <si>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</si>
  <si>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</si>
  <si>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</si>
  <si>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</si>
  <si>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</si>
  <si>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</si>
  <si>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</si>
  <si>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</si>
  <si>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</si>
  <si>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</si>
  <si>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</si>
  <si>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</si>
  <si>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</si>
  <si>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</si>
  <si>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</si>
  <si>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</si>
  <si>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</si>
  <si>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</si>
  <si>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</si>
  <si>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</si>
  <si>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</si>
  <si>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</si>
  <si>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</si>
  <si>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</si>
  <si>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</si>
  <si>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</si>
  <si>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</si>
  <si>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</si>
  <si>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</si>
  <si>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</si>
  <si>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</si>
  <si>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</si>
  <si>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</si>
  <si>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</si>
  <si>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</si>
  <si>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</si>
  <si>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</si>
  <si>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</si>
  <si>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</si>
  <si>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</si>
  <si>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</si>
  <si>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</si>
  <si>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</si>
  <si>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</si>
  <si>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</si>
  <si>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</si>
  <si>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</si>
  <si>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</si>
  <si>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</si>
  <si>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</si>
  <si>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</si>
  <si>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</si>
  <si>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</si>
  <si>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</si>
  <si>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</si>
  <si>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</si>
  <si>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</si>
  <si>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</si>
  <si>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</si>
  <si>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</si>
  <si>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</si>
  <si>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</si>
  <si>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</si>
  <si>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</si>
  <si>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</si>
  <si>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</si>
  <si>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</si>
  <si>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</si>
  <si>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</si>
  <si>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</si>
  <si>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</si>
  <si>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</si>
  <si>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</si>
  <si>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</si>
  <si>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</si>
  <si>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</si>
  <si>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</si>
  <si>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</si>
  <si>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</si>
  <si>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</si>
  <si>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</si>
  <si>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</si>
  <si>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</si>
  <si>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</si>
  <si>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</si>
  <si>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</si>
  <si>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</si>
  <si>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</si>
  <si>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</si>
  <si>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</si>
  <si>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</si>
  <si>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</si>
  <si>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</si>
  <si>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</si>
  <si>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</si>
  <si>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</si>
  <si>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</si>
  <si>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</si>
  <si>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</si>
  <si>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</si>
  <si>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</si>
  <si>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</si>
  <si>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</si>
  <si>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</si>
  <si>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</si>
  <si>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</si>
  <si>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</si>
  <si>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</si>
  <si>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</si>
  <si>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</si>
  <si>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</si>
  <si>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</si>
  <si>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</si>
  <si>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</si>
  <si>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</si>
  <si>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</si>
  <si>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</si>
  <si>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</si>
  <si>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</si>
  <si>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</si>
  <si>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</si>
  <si>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</si>
  <si>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</si>
  <si>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</si>
  <si>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</si>
  <si>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</si>
  <si>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</si>
  <si>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</si>
  <si>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</si>
  <si>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</si>
  <si>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</si>
  <si>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</si>
  <si>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</si>
  <si>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</si>
  <si>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</si>
  <si>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</si>
  <si>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</si>
  <si>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</si>
  <si>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</si>
  <si>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</si>
  <si>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</si>
  <si>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</si>
  <si>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</si>
  <si>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</si>
  <si>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</si>
  <si>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</si>
  <si>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</si>
  <si>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</si>
  <si>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</si>
  <si>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</si>
  <si>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</si>
  <si>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</si>
  <si>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</si>
  <si>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</si>
  <si>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</si>
  <si>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</si>
  <si>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</si>
  <si>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</si>
  <si>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</si>
  <si>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</si>
  <si>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</si>
  <si>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</si>
  <si>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</si>
  <si>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</si>
  <si>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</si>
  <si>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</si>
  <si>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</si>
  <si>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</si>
  <si>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</si>
  <si>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</si>
  <si>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</si>
  <si>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</si>
  <si>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</si>
  <si>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</si>
  <si>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</si>
  <si>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</si>
  <si>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</si>
  <si>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</si>
  <si>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</si>
  <si>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</si>
  <si>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</si>
  <si>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</si>
  <si>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</si>
  <si>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</si>
  <si>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</si>
  <si>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</si>
  <si>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</si>
  <si>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</si>
  <si>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</si>
  <si>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</si>
  <si>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</si>
  <si>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</si>
  <si>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</si>
  <si>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</si>
  <si>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</si>
  <si>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</si>
  <si>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</si>
  <si>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</si>
  <si>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</si>
  <si>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</si>
  <si>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</si>
  <si>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</si>
  <si>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</si>
  <si>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</si>
  <si>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</si>
  <si>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</si>
  <si>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</si>
  <si>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</si>
  <si>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</si>
  <si>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</si>
  <si>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</si>
  <si>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</si>
  <si>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</si>
  <si>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</si>
  <si>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</si>
  <si>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</si>
  <si>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</si>
  <si>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</si>
  <si>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</si>
  <si>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</si>
  <si>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</si>
  <si>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</si>
  <si>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</si>
  <si>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</si>
  <si>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</si>
  <si>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</si>
  <si>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</si>
  <si>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</si>
  <si>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</si>
  <si>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</si>
  <si>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</si>
  <si>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</si>
  <si>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</si>
  <si>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</si>
  <si>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</si>
  <si>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</si>
  <si>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</si>
  <si>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</si>
  <si>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</si>
  <si>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</si>
  <si>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</si>
  <si>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</si>
  <si>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</si>
  <si>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</si>
  <si>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</si>
  <si>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</si>
  <si>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</si>
  <si>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</si>
  <si>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</si>
  <si>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</si>
  <si>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</si>
  <si>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</si>
  <si>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</si>
  <si>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</si>
  <si>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</si>
  <si>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</si>
  <si>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</si>
  <si>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</si>
  <si>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</si>
  <si>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</si>
  <si>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</si>
  <si>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</si>
  <si>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</si>
  <si>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</si>
  <si>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</si>
  <si>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</si>
  <si>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</si>
  <si>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</si>
  <si>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</si>
  <si>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</si>
  <si>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</si>
  <si>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</si>
  <si>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</si>
  <si>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</si>
  <si>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</si>
  <si>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</si>
  <si>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</si>
  <si>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</si>
  <si>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</si>
  <si>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</si>
  <si>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</si>
  <si>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</si>
  <si>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</si>
  <si>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</si>
  <si>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</si>
  <si>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</si>
  <si>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</si>
  <si>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</si>
  <si>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</si>
  <si>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</si>
  <si>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</si>
  <si>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</si>
  <si>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</si>
  <si>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</si>
  <si>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</si>
  <si>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</si>
  <si>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</si>
  <si>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</si>
  <si>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</si>
  <si>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</si>
  <si>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</si>
  <si>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</si>
  <si>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</si>
  <si>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</si>
  <si>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</si>
  <si>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</si>
  <si>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</si>
  <si>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</si>
  <si>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</si>
  <si>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</si>
  <si>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</si>
  <si>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</si>
  <si>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</si>
  <si>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</si>
  <si>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</si>
  <si>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</si>
  <si>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</si>
  <si>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</si>
  <si>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</si>
  <si>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</si>
  <si>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</si>
  <si>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</si>
  <si>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</si>
  <si>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</si>
  <si>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</si>
  <si>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</si>
  <si>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</si>
  <si>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</si>
  <si>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</si>
  <si>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</si>
  <si>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</si>
  <si>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</si>
  <si>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</si>
  <si>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</si>
  <si>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</si>
  <si>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</si>
  <si>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</si>
  <si>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</si>
  <si>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</si>
  <si>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</si>
  <si>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</si>
  <si>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</si>
  <si>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</si>
  <si>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</si>
  <si>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</si>
  <si>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</si>
  <si>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</si>
  <si>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</si>
  <si>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</si>
  <si>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</si>
  <si>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</si>
  <si>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</si>
  <si>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</si>
  <si>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</si>
  <si>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</si>
  <si>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</si>
  <si>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</si>
  <si>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</si>
  <si>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</si>
  <si>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</si>
  <si>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</si>
  <si>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</si>
  <si>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</si>
  <si>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</si>
  <si>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</si>
  <si>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</si>
  <si>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</si>
  <si>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</si>
  <si>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</si>
  <si>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</si>
  <si>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</si>
  <si>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</si>
  <si>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</si>
  <si>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</si>
  <si>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</si>
  <si>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</si>
  <si>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</si>
  <si>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</si>
  <si>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</si>
  <si>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</si>
  <si>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</si>
  <si>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</si>
  <si>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</si>
  <si>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</si>
  <si>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</si>
  <si>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</si>
  <si>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</si>
  <si>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</si>
  <si>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</si>
  <si>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</si>
  <si>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</si>
  <si>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</si>
  <si>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</si>
  <si>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</si>
  <si>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</si>
  <si>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</si>
  <si>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</si>
  <si>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</si>
  <si>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</si>
  <si>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</si>
  <si>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</si>
  <si>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</si>
  <si>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</si>
  <si>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</si>
  <si>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</si>
  <si>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</si>
  <si>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</si>
  <si>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</si>
  <si>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</si>
  <si>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</si>
  <si>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</si>
  <si>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</si>
  <si>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</si>
  <si>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</si>
  <si>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</si>
  <si>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</si>
  <si>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</si>
  <si>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</si>
  <si>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</si>
  <si>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</si>
  <si>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</si>
  <si>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</si>
  <si>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</si>
  <si>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</si>
  <si>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</si>
  <si>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</si>
  <si>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</si>
  <si>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</si>
  <si>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</si>
  <si>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</si>
  <si>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</si>
  <si>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</si>
  <si>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</si>
  <si>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</si>
  <si>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</si>
  <si>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</si>
  <si>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</si>
  <si>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</si>
  <si>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</si>
  <si>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</si>
  <si>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</si>
  <si>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</si>
  <si>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</si>
  <si>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</si>
  <si>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</si>
  <si>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</si>
  <si>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</si>
  <si>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</si>
  <si>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</si>
  <si>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</si>
  <si>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</si>
  <si>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</si>
  <si>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</si>
  <si>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</si>
  <si>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</si>
  <si>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</si>
  <si>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</si>
  <si>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</si>
  <si>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</si>
  <si>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</si>
  <si>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</si>
  <si>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</si>
  <si>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</si>
  <si>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</si>
  <si>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</si>
  <si>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</si>
  <si>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</si>
  <si>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</si>
  <si>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</si>
  <si>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</si>
  <si>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</si>
  <si>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</si>
  <si>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</si>
  <si>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</si>
  <si>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</si>
  <si>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</si>
  <si>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</si>
  <si>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</si>
  <si>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</si>
  <si>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</si>
  <si>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</si>
  <si>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</si>
  <si>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</si>
  <si>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</si>
  <si>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</si>
  <si>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</si>
  <si>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</si>
  <si>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</si>
  <si>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</si>
  <si>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</si>
  <si>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</si>
  <si>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</si>
  <si>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</si>
  <si>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</si>
  <si>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</si>
  <si>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</si>
  <si>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</si>
  <si>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</si>
  <si>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</si>
  <si>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</si>
  <si>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</si>
  <si>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</si>
  <si>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</si>
  <si>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</si>
  <si>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</si>
  <si>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</si>
  <si>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</si>
  <si>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</si>
  <si>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</si>
  <si>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</si>
  <si>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</si>
  <si>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</si>
  <si>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</si>
  <si>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</si>
  <si>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</si>
  <si>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</si>
  <si>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</si>
  <si>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</si>
  <si>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</si>
  <si>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</si>
  <si>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</si>
  <si>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</si>
  <si>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</si>
  <si>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</si>
  <si>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</si>
  <si>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</si>
  <si>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</si>
  <si>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</si>
  <si>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</si>
  <si>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</si>
  <si>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</si>
  <si>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</si>
  <si>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</si>
  <si>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</si>
  <si>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</si>
  <si>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</si>
  <si>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</si>
  <si>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</si>
  <si>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</si>
  <si>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</si>
  <si>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</si>
  <si>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</si>
  <si>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</si>
  <si>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</si>
  <si>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</si>
  <si>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</si>
  <si>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</si>
  <si>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</si>
  <si>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</si>
  <si>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</si>
  <si>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</si>
  <si>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</si>
  <si>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</si>
  <si>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</si>
  <si>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</si>
  <si>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</si>
  <si>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</si>
  <si>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</si>
  <si>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</si>
  <si>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</si>
  <si>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</si>
  <si>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</si>
  <si>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</si>
  <si>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</si>
  <si>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</si>
  <si>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</si>
  <si>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</si>
  <si>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</si>
  <si>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</si>
  <si>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</si>
  <si>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</si>
  <si>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</si>
  <si>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</si>
  <si>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</si>
  <si>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</si>
  <si>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</si>
  <si>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</si>
  <si>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</si>
  <si>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</si>
  <si>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</si>
  <si>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</si>
  <si>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</si>
  <si>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</si>
  <si>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</si>
  <si>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</si>
  <si>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</si>
  <si>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</si>
  <si>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</si>
  <si>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</si>
  <si>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</si>
  <si>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</si>
  <si>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</si>
  <si>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</si>
  <si>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</si>
  <si>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</si>
  <si>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</si>
  <si>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</si>
  <si>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</si>
  <si>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</si>
  <si>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</si>
  <si>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</si>
  <si>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</si>
  <si>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</si>
  <si>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</si>
  <si>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</si>
  <si>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</si>
  <si>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</si>
  <si>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</si>
  <si>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</si>
  <si>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</si>
  <si>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</si>
  <si>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</si>
  <si>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</si>
  <si>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</si>
  <si>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</si>
  <si>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</si>
  <si>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</si>
  <si>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</si>
  <si>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</si>
  <si>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</si>
  <si>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</si>
  <si>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</si>
  <si>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</si>
  <si>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</si>
  <si>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</si>
  <si>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</si>
  <si>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</si>
  <si>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</si>
  <si>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</si>
  <si>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</si>
  <si>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</si>
  <si>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</si>
  <si>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</si>
  <si>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</si>
  <si>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</si>
  <si>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</si>
  <si>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</si>
  <si>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</si>
  <si>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</si>
  <si>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</si>
  <si>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</si>
  <si>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</si>
  <si>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</si>
  <si>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</si>
  <si>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</si>
  <si>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</si>
  <si>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</si>
  <si>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</si>
  <si>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</si>
  <si>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</si>
  <si>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</si>
  <si>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</si>
  <si>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</si>
  <si>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</si>
  <si>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</si>
  <si>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</si>
  <si>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</si>
  <si>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</si>
  <si>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</si>
  <si>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</si>
  <si>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</si>
  <si>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</si>
  <si>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</si>
  <si>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</si>
  <si>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</si>
  <si>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</si>
  <si>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</si>
  <si>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</si>
  <si>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</si>
  <si>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</si>
  <si>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</si>
  <si>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</si>
  <si>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</si>
  <si>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</si>
  <si>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</si>
  <si>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</si>
  <si>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</si>
  <si>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</si>
  <si>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</si>
  <si>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</si>
  <si>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</si>
  <si>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</si>
  <si>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</si>
  <si>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</si>
  <si>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</si>
  <si>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</si>
  <si>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</si>
  <si>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</si>
  <si>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</si>
  <si>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</si>
  <si>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</si>
  <si>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</si>
  <si>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</si>
  <si>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</si>
  <si>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</si>
  <si>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</si>
  <si>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</si>
  <si>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</si>
  <si>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</si>
  <si>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</si>
  <si>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</si>
  <si>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</si>
  <si>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</si>
  <si>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</si>
  <si>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</si>
  <si>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</si>
  <si>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</si>
  <si>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</si>
  <si>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</si>
  <si>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</si>
  <si>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</si>
  <si>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</si>
  <si>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</si>
  <si>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</si>
  <si>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</si>
  <si>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</si>
  <si>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</si>
  <si>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</si>
  <si>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</si>
  <si>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</si>
  <si>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</si>
  <si>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</si>
  <si>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</si>
  <si>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</si>
  <si>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</si>
  <si>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</si>
  <si>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</si>
  <si>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</si>
  <si>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</si>
  <si>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</si>
  <si>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</si>
  <si>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</si>
  <si>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</si>
  <si>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</si>
  <si>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</si>
  <si>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</si>
  <si>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</si>
  <si>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</si>
  <si>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</si>
  <si>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</si>
  <si>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</si>
  <si>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</si>
  <si>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</si>
  <si>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</si>
  <si>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</si>
  <si>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</si>
  <si>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</si>
  <si>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</si>
  <si>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</si>
  <si>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</si>
  <si>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</si>
  <si>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</si>
  <si>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</si>
  <si>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</si>
  <si>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</si>
  <si>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</si>
  <si>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</si>
  <si>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</si>
  <si>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</si>
  <si>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</si>
  <si>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</si>
  <si>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</si>
  <si>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</si>
  <si>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</si>
  <si>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</si>
  <si>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</si>
  <si>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</si>
  <si>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</si>
  <si>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</si>
  <si>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</si>
  <si>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</si>
  <si>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</si>
  <si>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</si>
  <si>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</si>
  <si>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</si>
  <si>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</si>
  <si>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</si>
  <si>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</si>
  <si>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</si>
  <si>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</si>
  <si>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</si>
  <si>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</si>
  <si>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</si>
  <si>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</si>
  <si>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</si>
  <si>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</si>
  <si>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</si>
  <si>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</si>
  <si>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</si>
  <si>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</si>
  <si>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</si>
  <si>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</si>
  <si>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</si>
  <si>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</si>
  <si>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</si>
  <si>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</si>
  <si>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</si>
  <si>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</si>
  <si>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</si>
  <si>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</si>
  <si>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</si>
  <si>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</si>
  <si>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</si>
  <si>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</si>
  <si>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</si>
  <si>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</si>
  <si>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</si>
  <si>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</si>
  <si>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</si>
  <si>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</si>
  <si>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</si>
  <si>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</si>
  <si>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</si>
  <si>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</si>
  <si>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</si>
  <si>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</si>
  <si>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</si>
  <si>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</si>
  <si>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</si>
  <si>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</si>
  <si>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</si>
  <si>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</si>
  <si>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</si>
  <si>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</si>
  <si>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</si>
  <si>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</si>
  <si>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</si>
  <si>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</si>
  <si>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</si>
  <si>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</si>
  <si>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</si>
  <si>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</si>
  <si>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</si>
  <si>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</si>
  <si>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</si>
  <si>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</si>
  <si>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</si>
  <si>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</si>
  <si>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</si>
  <si>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</si>
  <si>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</si>
  <si>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</si>
  <si>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</si>
  <si>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</si>
  <si>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</si>
  <si>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</si>
  <si>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</si>
  <si>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</si>
  <si>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</si>
  <si>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</si>
  <si>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</si>
  <si>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</si>
  <si>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</si>
  <si>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</si>
  <si>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</si>
  <si>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</si>
  <si>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</si>
  <si>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</si>
  <si>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</si>
  <si>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</si>
  <si>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</si>
  <si>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</si>
  <si>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</si>
  <si>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</si>
  <si>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</si>
  <si>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</si>
  <si>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</si>
  <si>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</si>
  <si>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</si>
  <si>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</si>
  <si>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</si>
  <si>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</si>
  <si>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</si>
  <si>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</si>
  <si>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</si>
  <si>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</si>
  <si>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</si>
  <si>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</si>
  <si>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</si>
  <si>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</si>
  <si>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</si>
  <si>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</si>
  <si>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</si>
  <si>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</si>
  <si>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</si>
  <si>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</si>
  <si>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</si>
  <si>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</si>
  <si>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</si>
  <si>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</si>
  <si>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</si>
  <si>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</si>
  <si>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</si>
  <si>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</si>
  <si>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</si>
  <si>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</si>
  <si>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</si>
  <si>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</si>
  <si>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</si>
  <si>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</si>
  <si>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</si>
  <si>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</si>
  <si>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</si>
  <si>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</si>
  <si>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</si>
  <si>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</si>
  <si>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</si>
  <si>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</si>
  <si>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</si>
  <si>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</si>
  <si>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</si>
  <si>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</si>
  <si>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</si>
  <si>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</si>
  <si>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</si>
  <si>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</si>
  <si>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</si>
  <si>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</si>
  <si>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</si>
  <si>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</si>
  <si>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</si>
  <si>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</si>
  <si>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</si>
  <si>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</si>
  <si>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</si>
  <si>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</si>
  <si>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</si>
  <si>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</si>
  <si>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</si>
  <si>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</si>
  <si>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</si>
  <si>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</si>
  <si>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</si>
  <si>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</si>
  <si>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</si>
  <si>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</si>
  <si>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</si>
  <si>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</si>
  <si>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</si>
  <si>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</si>
  <si>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</si>
  <si>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</si>
  <si>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</si>
  <si>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</si>
  <si>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</si>
  <si>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</si>
  <si>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</si>
  <si>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</si>
  <si>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</si>
  <si>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</si>
  <si>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</si>
  <si>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</si>
  <si>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</si>
  <si>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</si>
  <si>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</si>
  <si>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</si>
  <si>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</si>
  <si>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</si>
  <si>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</si>
  <si>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</si>
  <si>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</si>
  <si>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</si>
  <si>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</si>
  <si>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</si>
  <si>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</si>
  <si>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</si>
  <si>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</si>
  <si>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</si>
  <si>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</si>
  <si>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</si>
  <si>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</si>
  <si>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</si>
  <si>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</si>
  <si>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</si>
  <si>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</si>
  <si>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</si>
  <si>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</si>
  <si>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</si>
  <si>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</si>
  <si>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</si>
  <si>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</si>
  <si>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</si>
  <si>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</si>
  <si>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</si>
  <si>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</si>
  <si>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</si>
  <si>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</si>
  <si>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</si>
  <si>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</si>
  <si>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</si>
  <si>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</si>
  <si>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</si>
  <si>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</si>
  <si>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</si>
  <si>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</si>
  <si>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</si>
  <si>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</si>
  <si>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</si>
  <si>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</si>
  <si>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</si>
  <si>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</si>
  <si>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</si>
  <si>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</si>
  <si>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</si>
  <si>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</si>
  <si>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</si>
  <si>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</si>
  <si>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</si>
  <si>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</si>
  <si>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</si>
  <si>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</si>
  <si>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</si>
  <si>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</si>
  <si>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</si>
  <si>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</si>
  <si>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</si>
  <si>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</si>
  <si>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</si>
  <si>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</si>
  <si>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</si>
  <si>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</si>
  <si>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</si>
  <si>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</si>
  <si>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</si>
  <si>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</si>
  <si>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</si>
  <si>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</si>
  <si>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</si>
  <si>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</si>
  <si>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</si>
  <si>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</si>
  <si>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</si>
  <si>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</si>
  <si>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</si>
  <si>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</si>
  <si>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</si>
  <si>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</si>
  <si>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</si>
  <si>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</si>
  <si>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</si>
  <si>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</si>
  <si>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</si>
  <si>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</si>
  <si>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</si>
  <si>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</si>
  <si>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</si>
  <si>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</si>
  <si>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</si>
  <si>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</si>
  <si>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</si>
  <si>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</si>
  <si>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</si>
  <si>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</si>
  <si>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</si>
  <si>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</si>
  <si>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</si>
  <si>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</si>
  <si>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</si>
  <si>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</si>
  <si>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</si>
  <si>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</si>
  <si>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</si>
  <si>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</si>
  <si>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</si>
  <si>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</si>
  <si>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</si>
  <si>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</si>
  <si>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</si>
  <si>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</si>
  <si>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</si>
  <si>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</si>
  <si>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</si>
  <si>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</si>
  <si>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</si>
  <si>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</si>
  <si>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</si>
  <si>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</si>
  <si>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</si>
  <si>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</si>
  <si>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</si>
  <si>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</si>
  <si>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</si>
  <si>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</si>
  <si>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</si>
  <si>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</si>
  <si>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</si>
  <si>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</si>
  <si>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</si>
  <si>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</si>
  <si>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</si>
  <si>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</si>
  <si>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</si>
  <si>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</si>
  <si>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</si>
  <si>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</si>
  <si>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</si>
  <si>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</si>
  <si>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</si>
  <si>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</si>
  <si>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</si>
  <si>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</si>
  <si>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</si>
  <si>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</si>
  <si>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</si>
  <si>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</si>
  <si>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</si>
  <si>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</si>
  <si>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</si>
  <si>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</si>
  <si>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</si>
  <si>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</si>
  <si>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</si>
  <si>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</si>
  <si>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</si>
  <si>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</si>
  <si>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</si>
  <si>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</si>
  <si>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</si>
  <si>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</si>
  <si>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</si>
  <si>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</si>
  <si>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</si>
  <si>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</si>
  <si>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</si>
  <si>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</si>
  <si>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</si>
  <si>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</si>
  <si>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</si>
  <si>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</si>
  <si>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</si>
  <si>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</si>
  <si>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</si>
  <si>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</si>
  <si>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</si>
  <si>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</si>
  <si>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</si>
  <si>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</si>
  <si>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</si>
  <si>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</si>
  <si>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</si>
  <si>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</si>
  <si>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</si>
  <si>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</si>
  <si>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</si>
  <si>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</si>
  <si>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</si>
  <si>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</si>
  <si>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</si>
  <si>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</si>
  <si>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</si>
  <si>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</si>
  <si>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</si>
  <si>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</si>
  <si>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</si>
  <si>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</si>
  <si>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</si>
  <si>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</si>
  <si>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</si>
  <si>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</si>
  <si>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</si>
  <si>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</si>
  <si>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</si>
  <si>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</si>
  <si>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</si>
  <si>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</si>
  <si>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</si>
  <si>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</si>
  <si>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</si>
  <si>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</si>
  <si>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</si>
  <si>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</si>
  <si>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</si>
  <si>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</si>
  <si>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</si>
  <si>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</si>
  <si>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</si>
  <si>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</si>
  <si>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</si>
  <si>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</si>
  <si>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</si>
  <si>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</si>
  <si>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</si>
  <si>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</si>
  <si>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</si>
  <si>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</si>
  <si>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</si>
  <si>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</si>
  <si>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</si>
  <si>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</si>
  <si>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</si>
  <si>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</si>
  <si>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</si>
  <si>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</si>
  <si>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</si>
  <si>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</si>
  <si>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</si>
  <si>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</si>
  <si>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</si>
  <si>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</si>
  <si>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</si>
  <si>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</si>
  <si>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</si>
  <si>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</si>
  <si>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</si>
  <si>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</si>
  <si>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</si>
  <si>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</si>
  <si>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</si>
  <si>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</si>
  <si>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</si>
  <si>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</si>
  <si>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</si>
  <si>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</si>
  <si>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</si>
  <si>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</si>
  <si>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</si>
  <si>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</si>
  <si>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</si>
  <si>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</si>
  <si>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</si>
  <si>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</si>
  <si>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</si>
  <si>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</si>
  <si>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</si>
  <si>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</si>
  <si>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</si>
  <si>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</si>
  <si>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</si>
  <si>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</si>
  <si>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</si>
  <si>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</si>
  <si>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</si>
  <si>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</si>
  <si>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</si>
  <si>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</si>
  <si>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</si>
  <si>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</si>
  <si>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</si>
  <si>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</si>
  <si>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</si>
  <si>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</si>
  <si>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</si>
  <si>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</si>
  <si>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</si>
  <si>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</si>
  <si>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</si>
  <si>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</si>
  <si>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</si>
  <si>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</si>
  <si>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</si>
  <si>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</si>
  <si>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</si>
  <si>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</si>
  <si>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</si>
  <si>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</si>
  <si>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</si>
  <si>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</si>
  <si>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</si>
  <si>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</si>
  <si>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</si>
  <si>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</si>
  <si>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</si>
  <si>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</si>
  <si>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</si>
  <si>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</si>
  <si>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</si>
  <si>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</si>
  <si>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</si>
  <si>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</si>
  <si>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</si>
  <si>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</si>
  <si>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</si>
  <si>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</si>
  <si>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</si>
  <si>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</si>
  <si>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</si>
  <si>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</si>
  <si>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</si>
  <si>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</si>
  <si>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</si>
  <si>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</si>
  <si>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</si>
  <si>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</si>
  <si>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</si>
  <si>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</si>
  <si>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</si>
  <si>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</si>
  <si>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</si>
  <si>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</si>
  <si>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</si>
  <si>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</si>
  <si>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</si>
  <si>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</si>
  <si>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</si>
  <si>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</si>
  <si>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</si>
  <si>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</si>
  <si>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</si>
  <si>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</si>
  <si>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</si>
  <si>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</si>
  <si>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</si>
  <si>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</si>
  <si>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</si>
  <si>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</si>
  <si>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</si>
  <si>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</si>
  <si>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</si>
  <si>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</si>
  <si>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</si>
  <si>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</si>
  <si>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</si>
  <si>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</si>
  <si>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</si>
  <si>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</si>
  <si>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</si>
  <si>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</si>
  <si>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</si>
  <si>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</si>
  <si>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</si>
  <si>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</si>
  <si>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</si>
  <si>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</si>
  <si>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</si>
  <si>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</si>
  <si>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</si>
  <si>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</si>
  <si>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</si>
  <si>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</si>
  <si>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</si>
  <si>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</si>
  <si>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</si>
  <si>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</si>
  <si>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</si>
  <si>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</si>
  <si>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</si>
  <si>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</si>
  <si>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</si>
  <si>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</si>
  <si>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</si>
  <si>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</si>
  <si>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</si>
  <si>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</si>
  <si>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</si>
  <si>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</si>
  <si>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</si>
  <si>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</si>
  <si>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</si>
  <si>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</si>
  <si>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</si>
  <si>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</si>
  <si>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</si>
  <si>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</si>
  <si>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</si>
  <si>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</si>
  <si>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</si>
  <si>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</si>
  <si>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</si>
  <si>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</si>
  <si>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</si>
  <si>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</si>
  <si>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</si>
  <si>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</si>
  <si>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</si>
  <si>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</si>
  <si>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</si>
  <si>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</si>
  <si>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</si>
  <si>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</si>
  <si>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</si>
  <si>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</si>
  <si>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</si>
  <si>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</si>
  <si>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</si>
  <si>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</si>
  <si>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</si>
  <si>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</si>
  <si>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</si>
  <si>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</si>
  <si>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</si>
  <si>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</si>
  <si>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</si>
  <si>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</si>
  <si>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</si>
  <si>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</si>
  <si>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</si>
  <si>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</si>
  <si>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</si>
  <si>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</si>
  <si>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</si>
  <si>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</si>
  <si>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</si>
  <si>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</si>
  <si>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</si>
  <si>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</si>
  <si>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</si>
  <si>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</si>
  <si>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</si>
  <si>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</si>
  <si>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</si>
  <si>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</si>
  <si>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</si>
  <si>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</si>
  <si>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</si>
  <si>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</si>
  <si>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</si>
  <si>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</si>
  <si>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</si>
  <si>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</si>
  <si>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</si>
  <si>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</si>
  <si>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</si>
  <si>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</si>
  <si>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</si>
  <si>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</si>
  <si>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</si>
  <si>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</si>
  <si>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</si>
  <si>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</si>
  <si>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</si>
  <si>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</si>
  <si>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</si>
  <si>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</si>
  <si>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</si>
  <si>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</si>
  <si>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</si>
  <si>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</si>
  <si>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</si>
  <si>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</si>
  <si>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</si>
  <si>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</si>
  <si>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</si>
  <si>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</si>
  <si>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</si>
  <si>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</si>
  <si>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</si>
  <si>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</si>
  <si>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</si>
  <si>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</si>
  <si>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</si>
  <si>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</si>
  <si>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</si>
  <si>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</si>
  <si>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</si>
  <si>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</si>
  <si>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</si>
  <si>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</si>
  <si>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</si>
  <si>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</si>
  <si>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</si>
  <si>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</si>
  <si>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</si>
  <si>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</si>
  <si>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</si>
  <si>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</si>
  <si>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</si>
  <si>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</si>
  <si>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</si>
  <si>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</si>
  <si>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</si>
  <si>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</si>
  <si>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</si>
  <si>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</si>
  <si>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</si>
  <si>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</si>
  <si>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</si>
  <si>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</si>
  <si>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</si>
  <si>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</si>
  <si>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</si>
  <si>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</si>
  <si>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</si>
  <si>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</si>
  <si>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</si>
  <si>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</si>
  <si>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</si>
  <si>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</si>
  <si>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</si>
  <si>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</si>
  <si>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</si>
  <si>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</si>
  <si>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</si>
  <si>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</si>
  <si>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</si>
  <si>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</si>
  <si>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</si>
  <si>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</si>
  <si>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</si>
  <si>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</si>
  <si>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</si>
  <si>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</si>
  <si>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</si>
  <si>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</si>
  <si>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</si>
  <si>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</si>
  <si>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</si>
  <si>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</si>
  <si>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</si>
  <si>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</si>
  <si>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</si>
  <si>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</si>
  <si>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</si>
  <si>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</si>
  <si>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</si>
  <si>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</si>
  <si>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</si>
  <si>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</si>
  <si>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</si>
  <si>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</si>
  <si>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</si>
  <si>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</si>
  <si>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</si>
  <si>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</si>
  <si>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</si>
  <si>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</si>
  <si>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</si>
  <si>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</si>
  <si>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</si>
  <si>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</si>
  <si>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</si>
  <si>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</si>
  <si>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</si>
  <si>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</si>
  <si>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</si>
  <si>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</si>
  <si>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</si>
  <si>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</si>
  <si>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</si>
  <si>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</si>
  <si>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</si>
  <si>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</si>
  <si>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</si>
  <si>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</si>
  <si>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</si>
  <si>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</si>
  <si>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</si>
  <si>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</si>
  <si>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</si>
  <si>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</si>
  <si>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</si>
  <si>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</si>
  <si>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</si>
  <si>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</si>
  <si>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</si>
  <si>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</si>
  <si>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</si>
  <si>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</si>
  <si>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</si>
  <si>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</si>
  <si>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</si>
  <si>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</si>
  <si>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</si>
  <si>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</si>
  <si>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</si>
  <si>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</si>
  <si>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</si>
  <si>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</si>
  <si>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</si>
  <si>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</si>
  <si>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</si>
  <si>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</si>
  <si>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</si>
  <si>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</si>
  <si>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</si>
  <si>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</si>
  <si>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</si>
  <si>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</si>
  <si>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</si>
  <si>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</si>
  <si>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</si>
  <si>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</si>
  <si>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</si>
  <si>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</si>
  <si>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</si>
  <si>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</si>
  <si>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</si>
  <si>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</si>
  <si>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</si>
  <si>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</si>
  <si>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</si>
  <si>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</si>
  <si>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</si>
  <si>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</si>
  <si>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</si>
  <si>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</si>
  <si>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</si>
  <si>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</si>
  <si>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</si>
  <si>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</si>
  <si>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</si>
  <si>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</si>
  <si>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</si>
  <si>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</si>
  <si>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</si>
  <si>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</si>
  <si>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</si>
  <si>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</si>
  <si>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</si>
  <si>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</si>
  <si>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</si>
  <si>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</si>
  <si>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</si>
  <si>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</si>
  <si>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</si>
  <si>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</si>
  <si>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</si>
  <si>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</si>
  <si>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</si>
  <si>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</si>
  <si>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</si>
  <si>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</si>
  <si>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</si>
  <si>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</si>
  <si>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</si>
  <si>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</si>
  <si>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</si>
  <si>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</si>
  <si>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</si>
  <si>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</si>
  <si>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</si>
  <si>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</si>
  <si>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</si>
  <si>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</si>
  <si>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</si>
  <si>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</si>
  <si>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</si>
  <si>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</si>
  <si>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</si>
  <si>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</si>
  <si>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</si>
  <si>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</si>
  <si>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</si>
  <si>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</si>
  <si>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</si>
  <si>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</si>
  <si>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</si>
  <si>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</si>
  <si>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</si>
  <si>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</si>
  <si>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</si>
  <si>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</si>
  <si>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</si>
  <si>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</si>
  <si>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</si>
  <si>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</si>
  <si>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</si>
  <si>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</si>
  <si>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</si>
  <si>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</si>
  <si>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</si>
  <si>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</si>
  <si>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</si>
  <si>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</si>
  <si>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</si>
  <si>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</si>
  <si>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</si>
  <si>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</si>
  <si>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</si>
  <si>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</si>
  <si>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</si>
  <si>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</si>
  <si>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</si>
  <si>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</si>
  <si>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</si>
  <si>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</si>
  <si>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</si>
  <si>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</si>
  <si>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</si>
  <si>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</si>
  <si>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</si>
  <si>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</si>
  <si>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</si>
  <si>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</si>
  <si>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</si>
  <si>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</si>
  <si>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</si>
  <si>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</si>
  <si>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</si>
  <si>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</si>
  <si>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</si>
  <si>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</si>
  <si>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</si>
  <si>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</si>
  <si>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</si>
  <si>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</si>
  <si>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</si>
  <si>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</si>
  <si>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</si>
  <si>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</si>
  <si>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</si>
  <si>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</si>
  <si>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</si>
  <si>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</si>
  <si>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</si>
  <si>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</si>
  <si>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</si>
  <si>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</si>
  <si>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</si>
  <si>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</si>
  <si>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</si>
  <si>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</si>
  <si>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</si>
  <si>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</si>
  <si>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</si>
  <si>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</si>
  <si>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</si>
  <si>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</si>
  <si>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</si>
  <si>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</si>
  <si>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</si>
  <si>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</si>
  <si>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</si>
  <si>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</si>
  <si>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</si>
  <si>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</si>
  <si>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</si>
  <si>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</si>
  <si>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</si>
  <si>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</si>
  <si>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</si>
  <si>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</si>
  <si>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</si>
  <si>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</si>
  <si>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</si>
  <si>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</si>
  <si>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</si>
  <si>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</si>
  <si>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</si>
  <si>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</si>
  <si>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</si>
  <si>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</si>
  <si>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</si>
  <si>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</si>
  <si>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</si>
  <si>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</si>
  <si>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</si>
  <si>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</si>
  <si>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</si>
  <si>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</si>
  <si>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</si>
  <si>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</si>
  <si>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</si>
  <si>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</si>
  <si>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</si>
  <si>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</si>
  <si>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</si>
  <si>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</si>
  <si>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</si>
  <si>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</si>
  <si>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</si>
  <si>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</si>
  <si>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</si>
  <si>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</si>
  <si>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</si>
  <si>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</si>
  <si>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</si>
  <si>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</si>
  <si>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</si>
  <si>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</si>
  <si>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</si>
  <si>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</si>
  <si>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</si>
  <si>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</si>
  <si>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</si>
  <si>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</si>
  <si>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</si>
  <si>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</si>
  <si>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</si>
  <si>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</si>
  <si>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</si>
  <si>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</si>
  <si>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</si>
  <si>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</si>
  <si>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</si>
  <si>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</si>
  <si>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</si>
  <si>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</si>
  <si>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</si>
  <si>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</si>
  <si>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</si>
  <si>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</si>
  <si>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</si>
  <si>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</si>
  <si>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</si>
  <si>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</si>
  <si>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</si>
  <si>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</si>
  <si>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</si>
  <si>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</si>
  <si>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</si>
  <si>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</si>
  <si>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</si>
  <si>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</si>
  <si>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</si>
  <si>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</si>
  <si>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</si>
  <si>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</si>
  <si>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</si>
  <si>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</si>
  <si>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</si>
  <si>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</si>
  <si>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</si>
  <si>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</si>
  <si>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</si>
  <si>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</si>
  <si>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</si>
  <si>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</si>
  <si>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</si>
  <si>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</si>
  <si>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</si>
  <si>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</si>
  <si>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</si>
  <si>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</si>
  <si>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</si>
  <si>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</si>
  <si>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</si>
  <si>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</si>
  <si>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</si>
  <si>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</si>
  <si>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</si>
  <si>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</si>
  <si>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</si>
  <si>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</si>
  <si>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</si>
  <si>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</si>
  <si>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</si>
  <si>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</si>
  <si>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</si>
  <si>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</si>
  <si>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</si>
  <si>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</si>
  <si>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</si>
  <si>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</si>
  <si>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</si>
  <si>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</si>
  <si>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</si>
  <si>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</si>
  <si>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</si>
  <si>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</si>
  <si>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</si>
  <si>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</si>
  <si>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</si>
  <si>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</si>
  <si>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</si>
  <si>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</si>
  <si>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</si>
  <si>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</si>
  <si>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</si>
  <si>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</si>
  <si>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</si>
  <si>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</si>
  <si>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</si>
  <si>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</si>
  <si>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</si>
  <si>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</si>
  <si>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</si>
  <si>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</si>
  <si>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</si>
  <si>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</si>
  <si>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</si>
  <si>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</si>
  <si>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</si>
  <si>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</si>
  <si>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</si>
  <si>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</si>
  <si>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</si>
  <si>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</si>
  <si>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</si>
  <si>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</si>
  <si>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</si>
  <si>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</si>
  <si>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</si>
  <si>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</si>
  <si>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</si>
  <si>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</si>
  <si>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</si>
  <si>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</si>
  <si>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</si>
  <si>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</si>
  <si>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</si>
  <si>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</si>
  <si>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</si>
  <si>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</si>
  <si>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</si>
  <si>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</si>
  <si>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</si>
  <si>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</si>
  <si>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</si>
  <si>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</si>
  <si>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</si>
  <si>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</si>
  <si>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</si>
  <si>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</si>
  <si>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</si>
  <si>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</si>
  <si>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</si>
  <si>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</si>
  <si>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</si>
  <si>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</si>
  <si>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</si>
  <si>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</si>
  <si>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</si>
  <si>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</si>
  <si>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</si>
  <si>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</si>
  <si>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</si>
  <si>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</si>
  <si>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</si>
  <si>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</si>
  <si>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</si>
  <si>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</si>
  <si>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</si>
  <si>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</si>
  <si>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</si>
  <si>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</si>
  <si>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</si>
  <si>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</si>
  <si>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</si>
  <si>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</si>
  <si>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</si>
  <si>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</si>
  <si>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</si>
  <si>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</si>
  <si>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</si>
  <si>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</si>
  <si>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</si>
  <si>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</si>
  <si>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</si>
  <si>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</si>
  <si>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</si>
  <si>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</si>
  <si>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</si>
  <si>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</si>
  <si>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</si>
  <si>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</si>
  <si>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</si>
  <si>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</si>
  <si>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</si>
  <si>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</si>
  <si>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</si>
  <si>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</si>
  <si>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</si>
  <si>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</si>
  <si>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</si>
  <si>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</si>
  <si>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</si>
  <si>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</si>
  <si>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</si>
  <si>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</si>
  <si>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</si>
  <si>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</si>
  <si>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</si>
  <si>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</si>
  <si>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</si>
  <si>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</si>
  <si>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</si>
  <si>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</si>
  <si>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</si>
  <si>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</si>
  <si>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</si>
  <si>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</si>
  <si>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</si>
  <si>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</si>
  <si>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</si>
  <si>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</si>
  <si>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</si>
  <si>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</si>
  <si>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</si>
  <si>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</si>
  <si>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</si>
  <si>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</si>
  <si>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</si>
  <si>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</si>
  <si>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</si>
  <si>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</si>
  <si>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</si>
  <si>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</si>
  <si>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</si>
  <si>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</si>
  <si>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</si>
  <si>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</si>
  <si>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</si>
  <si>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</si>
  <si>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</si>
  <si>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</si>
  <si>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</si>
  <si>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</si>
  <si>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</si>
  <si>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</si>
  <si>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</si>
  <si>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</si>
  <si>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</si>
  <si>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</si>
  <si>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</si>
  <si>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</si>
  <si>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</si>
  <si>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</si>
  <si>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</si>
  <si>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</si>
  <si>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</si>
  <si>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</si>
  <si>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</si>
  <si>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</si>
  <si>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</si>
  <si>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</si>
  <si>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</si>
  <si>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</si>
  <si>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</si>
  <si>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</si>
  <si>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</si>
  <si>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</si>
  <si>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</si>
  <si>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</si>
  <si>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</si>
  <si>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</si>
  <si>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</si>
  <si>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</si>
  <si>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</si>
  <si>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</si>
  <si>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</si>
  <si>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</si>
  <si>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</si>
  <si>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</si>
  <si>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</si>
  <si>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</si>
  <si>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</si>
  <si>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</si>
  <si>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</si>
  <si>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</si>
  <si>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</si>
  <si>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</si>
  <si>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</si>
  <si>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</si>
  <si>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</si>
  <si>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</si>
  <si>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</si>
  <si>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</si>
  <si>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</si>
  <si>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</si>
  <si>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</si>
  <si>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</si>
  <si>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</si>
  <si>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</si>
  <si>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</si>
  <si>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</si>
  <si>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</si>
  <si>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</si>
  <si>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</si>
  <si>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</si>
  <si>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</si>
  <si>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</si>
  <si>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</si>
  <si>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</si>
  <si>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</si>
  <si>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</si>
  <si>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</si>
  <si>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</si>
  <si>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</si>
  <si>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</si>
  <si>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</si>
  <si>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</si>
  <si>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</si>
  <si>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</si>
  <si>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</si>
  <si>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</si>
  <si>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</si>
  <si>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</si>
  <si>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</si>
  <si>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</si>
  <si>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</si>
  <si>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</si>
  <si>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</si>
  <si>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</si>
  <si>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</si>
  <si>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</si>
  <si>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</si>
  <si>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</si>
  <si>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</si>
  <si>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</si>
  <si>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</si>
  <si>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</si>
  <si>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</si>
  <si>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</si>
  <si>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</si>
  <si>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</si>
  <si>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</si>
  <si>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</si>
  <si>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</si>
  <si>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</si>
  <si>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</si>
  <si>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</si>
  <si>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</si>
  <si>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</si>
  <si>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</si>
  <si>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</si>
  <si>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</si>
  <si>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</si>
  <si>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</si>
  <si>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</si>
  <si>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</si>
  <si>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</si>
  <si>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</si>
  <si>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</si>
  <si>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</si>
  <si>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</si>
  <si>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</si>
  <si>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</si>
  <si>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</si>
  <si>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</si>
  <si>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</si>
  <si>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</si>
  <si>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</si>
  <si>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</si>
  <si>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</si>
  <si>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</si>
  <si>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</si>
  <si>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</si>
  <si>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</si>
  <si>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</si>
  <si>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</si>
  <si>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</si>
  <si>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</si>
  <si>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</si>
  <si>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</si>
  <si>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</si>
  <si>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</si>
  <si>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</si>
  <si>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</si>
  <si>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</si>
  <si>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</si>
  <si>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</si>
  <si>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</si>
  <si>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</si>
  <si>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</si>
  <si>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</si>
  <si>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</si>
  <si>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</si>
  <si>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</si>
  <si>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</si>
  <si>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</si>
  <si>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</si>
  <si>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</si>
  <si>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</si>
  <si>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</si>
  <si>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</si>
  <si>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</si>
  <si>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</si>
  <si>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</si>
  <si>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</si>
  <si>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</si>
  <si>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</si>
  <si>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</si>
  <si>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</si>
  <si>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</si>
  <si>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</si>
  <si>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</si>
  <si>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</si>
  <si>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</si>
  <si>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</si>
  <si>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</si>
  <si>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</si>
  <si>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</si>
  <si>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</si>
  <si>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</si>
  <si>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</si>
  <si>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</si>
  <si>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</si>
  <si>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</si>
  <si>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</si>
  <si>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</si>
  <si>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</si>
  <si>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</si>
  <si>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</si>
  <si>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</si>
  <si>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</si>
  <si>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</si>
  <si>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</si>
  <si>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</si>
  <si>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</si>
  <si>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</si>
  <si>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</si>
  <si>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</si>
  <si>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</si>
  <si>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</si>
  <si>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</si>
  <si>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</si>
  <si>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</si>
  <si>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</si>
  <si>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</si>
  <si>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</si>
  <si>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</si>
  <si>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</si>
  <si>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</si>
  <si>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</si>
  <si>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</si>
  <si>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</si>
  <si>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</si>
  <si>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</si>
  <si>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</si>
  <si>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</si>
  <si>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</si>
  <si>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</si>
  <si>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</si>
  <si>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</si>
  <si>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</si>
  <si>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</si>
  <si>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</si>
  <si>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</si>
  <si>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</si>
  <si>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</si>
  <si>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</si>
  <si>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</si>
  <si>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</si>
  <si>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</si>
  <si>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</si>
  <si>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</si>
  <si>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</si>
  <si>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</si>
  <si>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</si>
  <si>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</si>
  <si>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</si>
  <si>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</si>
  <si>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</si>
  <si>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</si>
  <si>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</si>
  <si>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</si>
  <si>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</si>
  <si>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</si>
  <si>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</si>
  <si>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</si>
  <si>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</si>
  <si>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</si>
  <si>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</si>
  <si>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</si>
  <si>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</si>
  <si>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</si>
  <si>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</si>
  <si>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</si>
  <si>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</si>
  <si>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</si>
  <si>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</si>
  <si>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</si>
  <si>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</si>
  <si>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</si>
  <si>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</si>
  <si>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</si>
  <si>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</si>
  <si>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</si>
  <si>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</si>
  <si>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</si>
  <si>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</si>
  <si>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</si>
  <si>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</si>
  <si>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</si>
  <si>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</si>
  <si>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</si>
  <si>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</si>
  <si>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</si>
  <si>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</si>
  <si>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</si>
  <si>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</si>
  <si>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</si>
  <si>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</si>
  <si>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</si>
  <si>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</si>
  <si>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</si>
  <si>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</si>
  <si>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</si>
  <si>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</si>
  <si>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</si>
  <si>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</si>
  <si>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</si>
  <si>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</si>
  <si>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</si>
  <si>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</si>
  <si>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</si>
  <si>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</si>
  <si>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</si>
  <si>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</si>
  <si>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</si>
  <si>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</si>
  <si>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</si>
  <si>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</si>
  <si>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</si>
  <si>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</si>
  <si>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</si>
  <si>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</si>
  <si>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</si>
  <si>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</si>
  <si>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</si>
  <si>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</si>
  <si>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</si>
  <si>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</si>
  <si>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</si>
  <si>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</si>
  <si>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</si>
  <si>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</si>
  <si>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</si>
  <si>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</si>
  <si>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</si>
  <si>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</si>
  <si>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</si>
  <si>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</si>
  <si>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</si>
  <si>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</si>
  <si>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</si>
  <si>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</si>
  <si>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</si>
  <si>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</si>
  <si>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</si>
  <si>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</si>
  <si>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</si>
  <si>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</si>
  <si>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</si>
  <si>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</si>
  <si>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</si>
  <si>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</si>
  <si>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</si>
  <si>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</si>
  <si>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</si>
  <si>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</si>
  <si>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</si>
  <si>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</si>
  <si>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</si>
  <si>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</si>
  <si>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</si>
  <si>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</si>
  <si>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</si>
  <si>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</si>
  <si>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</si>
  <si>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</si>
  <si>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</si>
  <si>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</si>
  <si>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</si>
  <si>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</si>
  <si>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</si>
  <si>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</si>
  <si>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</si>
  <si>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</si>
  <si>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</si>
  <si>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</si>
  <si>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</si>
  <si>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</si>
  <si>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</si>
  <si>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</si>
  <si>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</si>
  <si>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</si>
  <si>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</si>
  <si>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</si>
  <si>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</si>
  <si>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</si>
  <si>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</si>
  <si>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</si>
  <si>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</si>
  <si>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</si>
  <si>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</si>
  <si>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</si>
  <si>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</si>
  <si>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</si>
  <si>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</si>
  <si>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</si>
  <si>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</si>
  <si>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</si>
  <si>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</si>
  <si>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</si>
  <si>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</si>
  <si>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</si>
  <si>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</si>
  <si>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</si>
  <si>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</si>
  <si>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</si>
  <si>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</si>
  <si>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</si>
  <si>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</si>
  <si>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</si>
  <si>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</si>
  <si>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</si>
  <si>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</si>
  <si>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</si>
  <si>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</si>
  <si>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</si>
  <si>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</si>
  <si>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</si>
  <si>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</si>
  <si>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</si>
  <si>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</si>
  <si>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</si>
  <si>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</si>
  <si>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</si>
  <si>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</si>
  <si>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</si>
  <si>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</si>
  <si>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</si>
  <si>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</si>
  <si>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</si>
  <si>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</si>
  <si>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</si>
  <si>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</si>
  <si>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</si>
  <si>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</si>
  <si>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</si>
  <si>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</si>
  <si>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</si>
  <si>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</si>
  <si>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</si>
  <si>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</si>
  <si>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</si>
  <si>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</si>
  <si>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</si>
  <si>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</si>
  <si>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</si>
  <si>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</si>
  <si>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</si>
  <si>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</si>
  <si>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</si>
  <si>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</si>
  <si>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</si>
  <si>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</si>
  <si>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</si>
  <si>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</si>
  <si>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</si>
  <si>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</si>
  <si>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</si>
  <si>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</si>
  <si>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</si>
  <si>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</si>
  <si>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</si>
  <si>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</si>
  <si>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</si>
  <si>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</si>
  <si>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</si>
  <si>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</si>
  <si>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</si>
  <si>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</si>
  <si>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</si>
  <si>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</si>
  <si>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</si>
  <si>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</si>
  <si>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</si>
  <si>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</si>
  <si>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</si>
  <si>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</si>
  <si>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</si>
  <si>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</si>
  <si>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</si>
  <si>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</si>
  <si>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</si>
  <si>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</si>
  <si>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</si>
  <si>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</si>
  <si>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</si>
  <si>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</si>
  <si>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</si>
  <si>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</si>
  <si>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</si>
  <si>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</si>
  <si>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</si>
  <si>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</si>
  <si>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</si>
  <si>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</si>
  <si>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</si>
  <si>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</si>
  <si>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</si>
  <si>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</si>
  <si>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</si>
  <si>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</si>
  <si>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</si>
  <si>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</si>
  <si>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</si>
  <si>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</si>
  <si>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</si>
  <si>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</si>
  <si>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</si>
  <si>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</si>
  <si>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</si>
  <si>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</si>
  <si>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</si>
  <si>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</si>
  <si>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</si>
  <si>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</si>
  <si>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</si>
  <si>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</si>
  <si>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</si>
  <si>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</si>
  <si>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</si>
  <si>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</si>
  <si>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</si>
  <si>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</si>
  <si>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</si>
  <si>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</si>
  <si>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</si>
  <si>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</si>
  <si>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</si>
  <si>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</si>
  <si>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</si>
  <si>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</si>
  <si>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</si>
  <si>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</si>
  <si>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</si>
  <si>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</si>
  <si>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</si>
  <si>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</si>
  <si>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</si>
  <si>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</si>
  <si>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</si>
  <si>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</si>
  <si>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</si>
  <si>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</si>
  <si>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</si>
  <si>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</si>
  <si>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</si>
  <si>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</si>
  <si>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</si>
  <si>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</si>
  <si>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</si>
  <si>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</si>
  <si>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</si>
  <si>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</si>
  <si>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</si>
  <si>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</si>
  <si>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</si>
  <si>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</si>
  <si>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</si>
  <si>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</si>
  <si>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</si>
  <si>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</si>
  <si>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</si>
  <si>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</si>
  <si>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</si>
  <si>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</si>
  <si>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</si>
  <si>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</si>
  <si>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</si>
  <si>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</si>
  <si>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</si>
  <si>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</si>
  <si>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</si>
  <si>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</si>
  <si>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</si>
  <si>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</si>
  <si>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</si>
  <si>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</si>
  <si>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</si>
  <si>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</si>
  <si>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</si>
  <si>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</si>
  <si>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</si>
  <si>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</si>
  <si>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</si>
  <si>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</si>
  <si>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</si>
  <si>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</si>
  <si>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</si>
  <si>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</si>
  <si>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</si>
  <si>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</si>
  <si>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</si>
  <si>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</si>
  <si>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</si>
  <si>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</si>
  <si>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</si>
  <si>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</si>
  <si>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</si>
  <si>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</si>
  <si>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</si>
  <si>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</si>
  <si>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</si>
  <si>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</si>
  <si>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</si>
  <si>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</si>
  <si>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</si>
  <si>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</si>
  <si>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</si>
  <si>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</si>
  <si>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</si>
  <si>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</si>
  <si>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</si>
  <si>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</si>
  <si>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</si>
  <si>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</si>
  <si>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</si>
  <si>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</si>
  <si>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</si>
  <si>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</si>
  <si>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</si>
  <si>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</si>
  <si>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</si>
  <si>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</si>
  <si>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</si>
  <si>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</si>
  <si>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</si>
  <si>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</si>
  <si>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</si>
  <si>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</si>
  <si>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</si>
  <si>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</si>
  <si>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</si>
  <si>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</si>
  <si>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</si>
  <si>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</si>
  <si>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</si>
  <si>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</si>
  <si>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</si>
  <si>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</si>
  <si>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</si>
  <si>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</si>
  <si>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</si>
  <si>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</si>
  <si>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</si>
  <si>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</si>
  <si>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</si>
  <si>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</si>
  <si>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</si>
  <si>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</si>
  <si>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</si>
  <si>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</si>
  <si>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</si>
  <si>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</si>
  <si>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</si>
  <si>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</si>
  <si>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</si>
  <si>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</si>
  <si>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</si>
  <si>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</si>
  <si>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</si>
  <si>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</si>
  <si>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</si>
  <si>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</si>
  <si>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</si>
  <si>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</si>
  <si>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</si>
  <si>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</si>
  <si>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</si>
  <si>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</si>
  <si>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</si>
  <si>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</si>
  <si>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</si>
  <si>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</si>
  <si>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</si>
  <si>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</si>
  <si>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</si>
  <si>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</si>
  <si>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</si>
  <si>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</si>
  <si>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</si>
  <si>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</si>
  <si>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</si>
  <si>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</si>
  <si>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</si>
  <si>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</si>
  <si>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</si>
  <si>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</si>
  <si>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</si>
  <si>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</si>
  <si>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</si>
  <si>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</si>
  <si>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</si>
  <si>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</si>
  <si>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</si>
  <si>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</si>
  <si>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</si>
  <si>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</si>
  <si>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</si>
  <si>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</si>
  <si>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</si>
  <si>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</si>
  <si>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</si>
  <si>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</si>
  <si>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</si>
  <si>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</si>
  <si>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</si>
  <si>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</si>
  <si>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</si>
  <si>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</si>
  <si>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</si>
  <si>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</si>
  <si>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</si>
  <si>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</si>
  <si>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</si>
  <si>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</si>
  <si>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</si>
  <si>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</si>
  <si>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</si>
  <si>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</si>
  <si>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</si>
  <si>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</si>
  <si>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</si>
  <si>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</si>
  <si>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</si>
  <si>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</si>
  <si>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</si>
  <si>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</si>
  <si>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</si>
  <si>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</si>
  <si>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</si>
  <si>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</si>
  <si>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</si>
  <si>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</si>
  <si>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</si>
  <si>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</si>
  <si>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</si>
  <si>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</si>
  <si>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</si>
  <si>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</si>
  <si>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</si>
  <si>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</si>
  <si>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</si>
  <si>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</si>
  <si>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</si>
  <si>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</si>
  <si>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</si>
  <si>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</si>
  <si>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</si>
  <si>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</si>
  <si>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</si>
  <si>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</si>
  <si>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</si>
  <si>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</si>
  <si>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</si>
  <si>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</si>
  <si>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</si>
  <si>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</si>
  <si>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</si>
  <si>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</si>
  <si>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</si>
  <si>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</si>
  <si>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</si>
  <si>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</si>
  <si>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</si>
  <si>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</si>
  <si>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</si>
  <si>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</si>
  <si>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</si>
  <si>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</si>
  <si>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</si>
  <si>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</si>
  <si>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</si>
  <si>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</si>
  <si>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</si>
  <si>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</si>
  <si>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</si>
  <si>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</si>
  <si>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</si>
  <si>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</si>
  <si>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</si>
  <si>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</si>
  <si>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</si>
  <si>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</si>
  <si>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</si>
  <si>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</si>
  <si>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</si>
  <si>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</si>
  <si>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</si>
  <si>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</si>
  <si>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</si>
  <si>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</si>
  <si>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</si>
  <si>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</si>
  <si>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</si>
  <si>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</si>
  <si>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</si>
  <si>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</si>
  <si>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</si>
  <si>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</si>
  <si>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</si>
  <si>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</si>
  <si>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</si>
  <si>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</si>
  <si>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</si>
  <si>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</si>
  <si>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</si>
  <si>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</si>
  <si>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</si>
  <si>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</si>
  <si>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</si>
  <si>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</si>
  <si>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</si>
  <si>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</si>
  <si>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</si>
  <si>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</si>
  <si>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</si>
  <si>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</si>
  <si>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</si>
  <si>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</si>
  <si>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</si>
  <si>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</si>
  <si>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</si>
  <si>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</si>
  <si>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</si>
  <si>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</si>
  <si>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</si>
  <si>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</si>
  <si>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</si>
  <si>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</si>
  <si>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</si>
  <si>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</si>
  <si>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</si>
  <si>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</si>
  <si>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</si>
  <si>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</si>
  <si>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</si>
  <si>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</si>
  <si>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</si>
  <si>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</si>
  <si>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</si>
  <si>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</si>
  <si>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</si>
  <si>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</si>
  <si>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</si>
  <si>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</si>
  <si>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</si>
  <si>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</si>
  <si>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</si>
  <si>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</si>
  <si>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</si>
  <si>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</si>
  <si>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</si>
  <si>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</si>
  <si>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</si>
  <si>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</si>
  <si>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</si>
  <si>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</si>
  <si>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</si>
  <si>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</si>
  <si>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</si>
  <si>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</si>
  <si>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</si>
  <si>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</si>
  <si>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</si>
  <si>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</si>
  <si>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</si>
  <si>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</si>
  <si>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</si>
  <si>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</si>
  <si>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</si>
  <si>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</si>
  <si>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</si>
  <si>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</si>
  <si>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</si>
  <si>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</si>
  <si>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</si>
  <si>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</si>
  <si>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</si>
  <si>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</si>
  <si>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</si>
  <si>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</si>
  <si>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</si>
  <si>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</si>
  <si>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</si>
  <si>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</si>
  <si>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</si>
  <si>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</si>
  <si>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</si>
  <si>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</si>
  <si>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</si>
  <si>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</si>
  <si>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</si>
  <si>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</si>
  <si>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</si>
  <si>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</si>
  <si>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</si>
  <si>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</si>
  <si>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</si>
  <si>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</si>
  <si>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</si>
  <si>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</si>
  <si>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</si>
  <si>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</si>
  <si>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</si>
  <si>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</si>
  <si>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</si>
  <si>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</si>
  <si>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</si>
  <si>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</si>
  <si>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</si>
  <si>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</si>
  <si>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</si>
  <si>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</si>
  <si>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</si>
  <si>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</si>
  <si>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</si>
  <si>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</si>
  <si>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</si>
  <si>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</si>
  <si>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</si>
  <si>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</si>
  <si>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</si>
  <si>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</si>
  <si>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</si>
  <si>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</si>
  <si>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</si>
  <si>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</si>
  <si>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</si>
  <si>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</si>
  <si>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</si>
  <si>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</si>
  <si>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</si>
  <si>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</si>
  <si>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</si>
  <si>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</si>
  <si>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</si>
  <si>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</si>
  <si>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</si>
  <si>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</si>
  <si>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</si>
  <si>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</si>
  <si>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</si>
  <si>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</si>
  <si>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</si>
  <si>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</si>
  <si>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</si>
  <si>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</si>
  <si>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</si>
  <si>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</si>
  <si>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</si>
  <si>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</si>
  <si>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</si>
  <si>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</si>
  <si>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</si>
  <si>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</si>
  <si>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</si>
  <si>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</si>
  <si>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</si>
  <si>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</si>
  <si>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</si>
  <si>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</si>
  <si>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</si>
  <si>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</si>
  <si>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</si>
  <si>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</si>
  <si>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</si>
  <si>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</si>
  <si>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</si>
  <si>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</si>
  <si>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</si>
  <si>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</si>
  <si>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</si>
  <si>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</si>
  <si>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</si>
  <si>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</si>
  <si>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</si>
  <si>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</si>
  <si>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</si>
  <si>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</si>
  <si>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</si>
  <si>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</si>
  <si>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</si>
  <si>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</si>
  <si>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</si>
  <si>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</si>
  <si>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</si>
  <si>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</si>
  <si>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</si>
  <si>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</si>
  <si>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</si>
  <si>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</si>
  <si>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</si>
  <si>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</si>
  <si>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</si>
  <si>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</si>
  <si>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</si>
  <si>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</si>
  <si>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</si>
  <si>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</si>
  <si>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</si>
  <si>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</si>
  <si>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</si>
  <si>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</si>
  <si>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</si>
  <si>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</si>
  <si>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</si>
  <si>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</si>
  <si>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</si>
  <si>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</si>
  <si>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</si>
  <si>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</si>
  <si>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</si>
  <si>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</si>
  <si>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</si>
  <si>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</si>
  <si>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</si>
  <si>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</si>
  <si>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</si>
  <si>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</si>
  <si>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</si>
  <si>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</si>
  <si>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</si>
  <si>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</si>
  <si>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</si>
  <si>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</si>
  <si>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</si>
  <si>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</si>
  <si>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</si>
  <si>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</si>
  <si>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</si>
  <si>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</si>
  <si>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</si>
  <si>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</si>
  <si>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</si>
  <si>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</si>
  <si>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</si>
  <si>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</si>
  <si>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</si>
  <si>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</si>
  <si>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</si>
  <si>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</si>
  <si>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</si>
  <si>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</si>
  <si>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</si>
  <si>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</si>
  <si>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</si>
  <si>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</si>
  <si>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</si>
  <si>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</si>
  <si>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</si>
  <si>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</si>
  <si>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</si>
  <si>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</si>
  <si>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</si>
  <si>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</si>
  <si>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</si>
  <si>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</si>
  <si>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</si>
  <si>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</si>
  <si>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</si>
  <si>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</si>
  <si>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</si>
  <si>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</si>
  <si>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</si>
  <si>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</si>
  <si>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</si>
  <si>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</si>
  <si>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</si>
  <si>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</si>
  <si>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</si>
  <si>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</si>
  <si>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</si>
  <si>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</si>
  <si>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</si>
  <si>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</si>
  <si>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</si>
  <si>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</si>
  <si>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</si>
  <si>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</si>
  <si>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</si>
  <si>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</si>
  <si>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</si>
  <si>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</si>
  <si>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</si>
  <si>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</si>
  <si>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</si>
  <si>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</si>
  <si>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</si>
  <si>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</si>
  <si>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</si>
  <si>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</si>
  <si>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</si>
  <si>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</si>
  <si>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</si>
  <si>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</si>
  <si>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</si>
  <si>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</si>
  <si>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</si>
  <si>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</si>
  <si>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</si>
  <si>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</si>
  <si>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</si>
  <si>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</si>
  <si>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</si>
  <si>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</si>
  <si>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</si>
  <si>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</si>
  <si>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</si>
  <si>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</si>
  <si>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</si>
  <si>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</si>
  <si>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</si>
  <si>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</si>
  <si>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</si>
  <si>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</si>
  <si>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</si>
  <si>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</si>
  <si>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</si>
  <si>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</si>
  <si>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</si>
  <si>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</si>
  <si>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</si>
  <si>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</si>
  <si>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</si>
  <si>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</si>
  <si>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</si>
  <si>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</si>
  <si>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</si>
  <si>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</si>
  <si>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</si>
  <si>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</si>
  <si>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</si>
  <si>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</si>
  <si>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</si>
  <si>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</si>
  <si>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</si>
  <si>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</si>
  <si>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</si>
  <si>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</si>
  <si>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</si>
  <si>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</si>
  <si>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</si>
  <si>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</si>
  <si>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</si>
  <si>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</si>
  <si>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</si>
  <si>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</si>
  <si>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</si>
  <si>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</si>
  <si>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</si>
  <si>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</si>
  <si>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</si>
  <si>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</si>
  <si>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</si>
  <si>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</si>
  <si>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</si>
  <si>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</si>
  <si>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</si>
  <si>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</si>
  <si>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</si>
  <si>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</si>
  <si>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</si>
  <si>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</si>
  <si>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</si>
  <si>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</si>
  <si>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</si>
  <si>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</si>
  <si>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</si>
  <si>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</si>
  <si>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</si>
  <si>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</si>
  <si>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</si>
  <si>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</si>
  <si>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</si>
  <si>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</si>
  <si>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</si>
  <si>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</si>
  <si>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</si>
  <si>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</si>
  <si>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</si>
  <si>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</si>
  <si>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</si>
  <si>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</si>
  <si>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</si>
  <si>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</si>
  <si>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</si>
  <si>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</si>
  <si>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</si>
  <si>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</si>
  <si>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</si>
  <si>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</si>
  <si>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</si>
  <si>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</si>
  <si>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</si>
  <si>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</si>
  <si>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</si>
  <si>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</si>
  <si>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</si>
  <si>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</si>
  <si>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</si>
  <si>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</si>
  <si>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</si>
  <si>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</si>
  <si>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</si>
  <si>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</si>
  <si>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</si>
  <si>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</si>
  <si>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</si>
  <si>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</si>
  <si>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</si>
  <si>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</si>
  <si>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</si>
  <si>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</si>
  <si>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</si>
  <si>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</si>
  <si>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</si>
  <si>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</si>
  <si>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</si>
  <si>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</si>
  <si>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</si>
  <si>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</si>
  <si>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</si>
  <si>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</si>
  <si>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</si>
  <si>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</si>
  <si>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</si>
  <si>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</si>
  <si>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</si>
  <si>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</si>
  <si>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</si>
  <si>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</si>
  <si>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</si>
  <si>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</si>
  <si>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</si>
  <si>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</si>
  <si>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</si>
  <si>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</si>
  <si>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</si>
  <si>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</si>
  <si>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</si>
  <si>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</si>
  <si>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</si>
  <si>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</si>
  <si>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</si>
  <si>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</si>
  <si>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</si>
  <si>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</si>
  <si>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</si>
  <si>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</si>
  <si>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</si>
  <si>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</si>
  <si>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</si>
  <si>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</si>
  <si>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</si>
  <si>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</si>
  <si>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</si>
  <si>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</si>
  <si>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</si>
  <si>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</si>
  <si>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</si>
  <si>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</si>
  <si>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</si>
  <si>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</si>
  <si>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</si>
  <si>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</si>
  <si>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</si>
  <si>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</si>
  <si>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</si>
  <si>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</si>
  <si>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</si>
  <si>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</si>
  <si>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</si>
  <si>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</si>
  <si>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</si>
  <si>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</si>
  <si>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</si>
  <si>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</si>
  <si>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</si>
  <si>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</si>
  <si>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</si>
  <si>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</si>
  <si>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</si>
  <si>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</si>
  <si>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</si>
  <si>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</si>
  <si>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</si>
  <si>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</si>
  <si>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</si>
  <si>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</si>
  <si>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</si>
  <si>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</si>
  <si>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</si>
  <si>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</si>
  <si>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</si>
  <si>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</si>
  <si>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</si>
  <si>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</si>
  <si>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</si>
  <si>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</si>
  <si>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</si>
  <si>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</si>
  <si>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</si>
  <si>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</si>
  <si>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</si>
  <si>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</si>
  <si>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</si>
  <si>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</si>
  <si>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</si>
  <si>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</si>
  <si>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</si>
  <si>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</si>
  <si>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</si>
  <si>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</si>
  <si>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</si>
  <si>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</si>
  <si>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</si>
  <si>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</si>
  <si>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</si>
  <si>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</si>
  <si>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</si>
  <si>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</si>
  <si>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</si>
  <si>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</si>
  <si>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</si>
  <si>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</si>
  <si>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</si>
  <si>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</si>
  <si>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</si>
  <si>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</si>
  <si>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</si>
  <si>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</si>
  <si>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</si>
  <si>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</si>
  <si>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</si>
  <si>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</si>
  <si>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</si>
  <si>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</si>
  <si>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</si>
  <si>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</si>
  <si>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</si>
  <si>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</si>
  <si>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</si>
  <si>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</si>
  <si>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</si>
  <si>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</si>
  <si>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</si>
  <si>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</si>
  <si>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</si>
  <si>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</si>
  <si>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</si>
  <si>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</si>
  <si>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</si>
  <si>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</si>
  <si>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</si>
  <si>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</si>
  <si>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</si>
  <si>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</si>
  <si>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</si>
  <si>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</si>
  <si>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</si>
  <si>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</si>
  <si>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</si>
  <si>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</si>
  <si>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</si>
  <si>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</si>
  <si>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</si>
  <si>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</si>
  <si>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</si>
  <si>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</si>
  <si>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</si>
  <si>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</si>
  <si>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</si>
  <si>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</si>
  <si>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</si>
  <si>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</si>
  <si>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</si>
  <si>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</si>
  <si>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</si>
  <si>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</si>
  <si>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</si>
  <si>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</si>
  <si>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</si>
  <si>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</si>
  <si>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</si>
  <si>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</si>
  <si>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</si>
  <si>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</si>
  <si>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</si>
  <si>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</si>
  <si>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</si>
  <si>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</si>
  <si>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</si>
  <si>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</si>
  <si>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</si>
  <si>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</si>
  <si>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</si>
  <si>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</si>
  <si>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</si>
  <si>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</si>
  <si>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</si>
  <si>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</si>
  <si>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</si>
  <si>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</si>
  <si>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</si>
  <si>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</si>
  <si>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</si>
  <si>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</si>
  <si>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</si>
  <si>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</si>
  <si>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</si>
  <si>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</si>
  <si>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</si>
  <si>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</si>
  <si>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</si>
  <si>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</si>
  <si>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</si>
  <si>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</si>
  <si>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</si>
  <si>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</si>
  <si>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</si>
  <si>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</si>
  <si>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</si>
  <si>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</si>
  <si>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</si>
  <si>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</si>
  <si>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</si>
  <si>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</si>
  <si>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</si>
  <si>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</si>
  <si>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</si>
  <si>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</si>
  <si>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</si>
  <si>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</si>
  <si>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</si>
  <si>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</si>
  <si>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</si>
  <si>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</si>
  <si>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</si>
  <si>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</si>
  <si>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</si>
  <si>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</si>
  <si>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</si>
  <si>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</si>
  <si>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</si>
  <si>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</si>
  <si>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</si>
  <si>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</si>
  <si>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</si>
  <si>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</si>
  <si>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</si>
  <si>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</si>
  <si>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</si>
  <si>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</si>
  <si>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</si>
  <si>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</si>
  <si>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</si>
  <si>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</si>
  <si>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</si>
  <si>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</si>
  <si>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</si>
  <si>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</si>
  <si>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</si>
  <si>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</si>
  <si>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</si>
  <si>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</si>
  <si>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</si>
  <si>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</si>
  <si>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</si>
  <si>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</si>
  <si>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</si>
  <si>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</si>
  <si>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</si>
  <si>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</si>
  <si>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</si>
  <si>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</si>
  <si>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</si>
  <si>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</si>
  <si>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</si>
  <si>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</si>
  <si>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</si>
  <si>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</si>
  <si>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</si>
  <si>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</si>
  <si>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</si>
  <si>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</si>
  <si>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</si>
  <si>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</si>
  <si>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</si>
  <si>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</si>
  <si>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</si>
  <si>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</si>
  <si>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</si>
  <si>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</si>
  <si>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</si>
  <si>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</si>
  <si>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</si>
  <si>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</si>
  <si>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</si>
  <si>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</si>
  <si>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</si>
  <si>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</si>
  <si>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</si>
  <si>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</si>
  <si>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</si>
  <si>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</si>
  <si>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</si>
  <si>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</si>
  <si>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</si>
  <si>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</si>
  <si>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</si>
  <si>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</si>
  <si>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</si>
  <si>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</si>
  <si>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</si>
  <si>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</si>
  <si>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</si>
  <si>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</si>
  <si>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</si>
  <si>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</si>
  <si>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</si>
  <si>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</si>
  <si>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</si>
  <si>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</si>
  <si>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</si>
  <si>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</si>
  <si>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</si>
  <si>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</si>
  <si>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</si>
  <si>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</si>
  <si>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</si>
  <si>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</si>
  <si>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</si>
  <si>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</si>
  <si>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</si>
  <si>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</si>
  <si>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</si>
  <si>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</si>
  <si>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</si>
  <si>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</si>
  <si>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</si>
  <si>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</si>
  <si>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</si>
  <si>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</si>
  <si>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</si>
  <si>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</si>
  <si>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</si>
  <si>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</si>
  <si>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</si>
  <si>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</si>
  <si>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</si>
  <si>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</si>
  <si>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</si>
  <si>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</si>
  <si>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</si>
  <si>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</si>
  <si>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</si>
  <si>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</si>
  <si>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</si>
  <si>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</si>
  <si>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</si>
  <si>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</si>
  <si>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</si>
  <si>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</si>
  <si>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</si>
  <si>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</si>
  <si>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</si>
  <si>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</si>
  <si>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</si>
  <si>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</si>
  <si>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</si>
  <si>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</si>
  <si>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</si>
  <si>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</si>
  <si>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</si>
  <si>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</si>
  <si>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</si>
  <si>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</si>
  <si>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</si>
  <si>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</si>
  <si>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</si>
  <si>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</si>
  <si>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</si>
  <si>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</si>
  <si>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</si>
  <si>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</si>
  <si>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</si>
  <si>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</si>
  <si>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</si>
  <si>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</si>
  <si>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</si>
  <si>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</si>
  <si>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</si>
  <si>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</si>
  <si>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</si>
  <si>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</si>
  <si>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</si>
  <si>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</si>
  <si>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</si>
  <si>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</si>
  <si>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</si>
  <si>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</si>
  <si>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</si>
  <si>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</si>
  <si>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</si>
  <si>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</si>
  <si>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</si>
  <si>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</si>
  <si>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</si>
  <si>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</si>
  <si>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</si>
  <si>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</si>
  <si>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</si>
  <si>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</si>
  <si>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</si>
  <si>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</si>
  <si>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</si>
  <si>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</si>
  <si>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</si>
  <si>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</si>
  <si>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</si>
  <si>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</si>
  <si>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</si>
  <si>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</si>
  <si>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</si>
  <si>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</si>
  <si>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</si>
  <si>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</si>
  <si>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</si>
  <si>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</si>
  <si>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</si>
  <si>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</si>
  <si>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</si>
  <si>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</si>
  <si>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</si>
  <si>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</si>
  <si>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</si>
  <si>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</si>
  <si>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</si>
  <si>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</si>
  <si>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</si>
  <si>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</si>
  <si>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</si>
  <si>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</si>
  <si>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</si>
  <si>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</si>
  <si>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</si>
  <si>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</si>
  <si>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</si>
  <si>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</si>
  <si>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</si>
  <si>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</si>
  <si>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</si>
  <si>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</si>
  <si>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</si>
  <si>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</si>
  <si>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</si>
  <si>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</si>
  <si>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</si>
  <si>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</si>
  <si>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</si>
  <si>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</si>
  <si>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</si>
  <si>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</si>
  <si>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</si>
  <si>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</si>
  <si>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</si>
  <si>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</si>
  <si>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</si>
  <si>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</si>
  <si>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</si>
  <si>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</si>
  <si>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</si>
  <si>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</si>
  <si>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</si>
  <si>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</si>
  <si>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</si>
  <si>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</si>
  <si>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</si>
  <si>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</si>
  <si>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</si>
  <si>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</si>
  <si>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</si>
  <si>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</si>
  <si>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</si>
  <si>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</si>
  <si>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</si>
  <si>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</si>
  <si>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</si>
  <si>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</si>
  <si>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</si>
  <si>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</si>
  <si>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</si>
  <si>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</si>
  <si>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</si>
  <si>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</si>
  <si>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</si>
  <si>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</si>
  <si>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</si>
  <si>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</si>
  <si>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</si>
  <si>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</si>
  <si>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</si>
  <si>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</si>
  <si>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</si>
  <si>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</si>
  <si>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</si>
  <si>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</si>
  <si>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</si>
  <si>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</si>
  <si>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</si>
  <si>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</si>
  <si>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</si>
  <si>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</si>
  <si>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</si>
  <si>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</si>
  <si>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</si>
  <si>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</si>
  <si>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</si>
  <si>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</si>
  <si>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</si>
  <si>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</si>
  <si>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</si>
  <si>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</si>
  <si>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</si>
  <si>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</si>
  <si>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</si>
  <si>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</si>
  <si>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</si>
  <si>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</si>
  <si>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</si>
  <si>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</si>
  <si>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</si>
  <si>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</si>
  <si>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</si>
  <si>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</si>
  <si>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</si>
  <si>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</si>
  <si>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</si>
  <si>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</si>
  <si>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</si>
  <si>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</si>
  <si>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</si>
  <si>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</si>
  <si>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</si>
  <si>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</si>
  <si>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</si>
  <si>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</si>
  <si>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</si>
  <si>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</si>
  <si>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</si>
  <si>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</si>
  <si>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</si>
  <si>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</si>
  <si>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</si>
  <si>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</si>
  <si>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</si>
  <si>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</si>
  <si>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</si>
  <si>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</si>
  <si>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</si>
  <si>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</si>
  <si>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</si>
  <si>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</si>
  <si>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</si>
  <si>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</si>
  <si>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</si>
  <si>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</si>
  <si>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</si>
  <si>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</si>
  <si>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</si>
  <si>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</si>
  <si>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</si>
  <si>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</si>
  <si>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</si>
  <si>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</si>
  <si>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</si>
  <si>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</si>
  <si>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</si>
  <si>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</si>
  <si>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</si>
  <si>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</si>
  <si>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</si>
  <si>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</si>
  <si>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</si>
  <si>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</si>
  <si>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</si>
  <si>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</si>
  <si>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</si>
  <si>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</si>
  <si>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</si>
  <si>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</si>
  <si>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</si>
  <si>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</si>
  <si>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</si>
  <si>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</si>
  <si>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</si>
  <si>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</si>
  <si>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</si>
  <si>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</si>
  <si>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</si>
  <si>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</si>
  <si>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</si>
  <si>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</si>
  <si>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</si>
  <si>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</si>
  <si>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</si>
  <si>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</si>
  <si>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</si>
  <si>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</si>
  <si>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</si>
  <si>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</si>
  <si>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</si>
  <si>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</si>
  <si>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</si>
  <si>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</si>
  <si>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</si>
  <si>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</si>
  <si>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</si>
  <si>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</si>
  <si>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</si>
  <si>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</si>
  <si>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</si>
  <si>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</si>
  <si>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</si>
  <si>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</si>
  <si>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</si>
  <si>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</si>
  <si>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</si>
  <si>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</si>
  <si>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</si>
  <si>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</si>
  <si>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</si>
  <si>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</si>
  <si>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</si>
  <si>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</si>
  <si>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</si>
  <si>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</si>
  <si>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</si>
  <si>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</si>
  <si>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</si>
  <si>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</si>
  <si>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</si>
  <si>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</si>
  <si>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</si>
  <si>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</si>
  <si>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</si>
  <si>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</si>
  <si>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</si>
  <si>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</si>
  <si>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</si>
  <si>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</si>
  <si>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</si>
  <si>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</si>
  <si>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</si>
  <si>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</si>
  <si>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</si>
  <si>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</si>
  <si>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</si>
  <si>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</si>
  <si>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</si>
  <si>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</si>
  <si>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</si>
  <si>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</si>
  <si>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</si>
  <si>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</si>
  <si>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</si>
  <si>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</si>
  <si>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</si>
  <si>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</si>
  <si>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</si>
  <si>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</si>
  <si>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</si>
  <si>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</si>
  <si>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</si>
  <si>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</si>
  <si>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</si>
  <si>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</si>
  <si>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</si>
  <si>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</si>
  <si>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</si>
  <si>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</si>
  <si>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</si>
  <si>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</si>
  <si>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</si>
  <si>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</si>
  <si>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</si>
  <si>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</si>
  <si>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</si>
  <si>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</si>
  <si>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</si>
  <si>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</si>
  <si>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</si>
  <si>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</si>
  <si>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</si>
  <si>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</si>
  <si>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</si>
  <si>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</si>
  <si>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</si>
  <si>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</si>
  <si>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</si>
  <si>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</si>
  <si>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</si>
  <si>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</si>
  <si>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</si>
  <si>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</si>
  <si>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</si>
  <si>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</si>
  <si>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</si>
  <si>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</si>
  <si>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</si>
  <si>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</si>
  <si>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</si>
  <si>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</si>
  <si>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</si>
  <si>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</si>
  <si>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</si>
  <si>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</si>
  <si>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</si>
  <si>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</si>
  <si>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</si>
  <si>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</si>
  <si>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</si>
  <si>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</si>
  <si>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</si>
  <si>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</si>
  <si>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</si>
  <si>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</si>
  <si>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</si>
  <si>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</si>
  <si>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</si>
  <si>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</si>
  <si>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</si>
  <si>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</si>
  <si>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</si>
  <si>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</si>
  <si>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</si>
  <si>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</si>
  <si>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</si>
  <si>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</si>
  <si>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</si>
  <si>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</si>
  <si>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</si>
  <si>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</si>
  <si>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</si>
  <si>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</si>
  <si>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</si>
  <si>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</si>
  <si>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</si>
  <si>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</si>
  <si>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</si>
  <si>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</si>
  <si>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</si>
  <si>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</si>
  <si>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</si>
  <si>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</si>
  <si>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</si>
  <si>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</si>
  <si>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</si>
  <si>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</si>
  <si>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</si>
  <si>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</si>
  <si>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</si>
  <si>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</si>
  <si>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</si>
  <si>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</si>
  <si>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</si>
  <si>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</si>
  <si>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</si>
  <si>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</si>
  <si>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</si>
  <si>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</si>
  <si>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</si>
  <si>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</si>
  <si>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</si>
  <si>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</si>
  <si>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</si>
  <si>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</si>
  <si>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</si>
  <si>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</si>
  <si>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</si>
  <si>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</si>
  <si>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</si>
  <si>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</si>
  <si>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</si>
  <si>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</si>
  <si>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</si>
  <si>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</si>
  <si>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</si>
  <si>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</si>
  <si>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</si>
  <si>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</si>
  <si>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</si>
  <si>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</si>
  <si>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</si>
  <si>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</si>
  <si>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</si>
  <si>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</si>
  <si>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</si>
  <si>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</si>
  <si>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</si>
  <si>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</si>
  <si>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</si>
  <si>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</si>
  <si>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</si>
  <si>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</si>
  <si>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</si>
  <si>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</si>
  <si>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</si>
  <si>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</si>
  <si>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</si>
  <si>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</si>
  <si>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</si>
  <si>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</si>
  <si>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</si>
  <si>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</si>
  <si>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</si>
  <si>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</si>
  <si>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</si>
  <si>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</si>
  <si>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</si>
  <si>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</si>
  <si>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</si>
  <si>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</si>
  <si>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</si>
  <si>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</si>
  <si>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</si>
  <si>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</si>
  <si>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</si>
  <si>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</si>
  <si>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</si>
  <si>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</si>
  <si>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</si>
  <si>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</si>
  <si>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</si>
  <si>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</si>
  <si>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</si>
  <si>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</si>
  <si>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</si>
  <si>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</si>
  <si>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</si>
  <si>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</si>
  <si>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</si>
  <si>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</si>
  <si>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</si>
  <si>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</si>
  <si>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</si>
  <si>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</si>
  <si>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</si>
  <si>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</si>
  <si>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</si>
  <si>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</si>
  <si>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</si>
  <si>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</si>
  <si>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</si>
  <si>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</si>
  <si>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</si>
  <si>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</si>
  <si>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</si>
  <si>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</si>
  <si>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</si>
  <si>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</si>
  <si>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</si>
  <si>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</si>
  <si>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</si>
  <si>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</si>
  <si>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</si>
  <si>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</si>
  <si>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</si>
  <si>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</si>
  <si>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</si>
  <si>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</si>
  <si>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</si>
  <si>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</si>
  <si>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</si>
  <si>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</si>
  <si>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</si>
  <si>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</si>
  <si>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</si>
  <si>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</si>
  <si>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</si>
  <si>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</si>
  <si>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</si>
  <si>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</si>
  <si>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</si>
  <si>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</si>
  <si>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</si>
  <si>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</si>
  <si>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</si>
  <si>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</si>
  <si>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</si>
  <si>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</si>
  <si>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</si>
  <si>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</si>
  <si>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</si>
  <si>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</si>
  <si>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</si>
  <si>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</si>
  <si>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</si>
  <si>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</si>
  <si>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</si>
  <si>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</si>
  <si>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</si>
  <si>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</si>
  <si>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</si>
  <si>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</si>
  <si>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</si>
  <si>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</si>
  <si>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</si>
  <si>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</si>
  <si>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</si>
  <si>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</si>
  <si>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</si>
  <si>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</si>
  <si>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</si>
  <si>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</si>
  <si>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</si>
  <si>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</si>
  <si>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</si>
  <si>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</si>
  <si>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</si>
  <si>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</si>
  <si>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</si>
  <si>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</si>
  <si>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</si>
  <si>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</si>
  <si>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</si>
  <si>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</si>
  <si>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</si>
  <si>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</si>
  <si>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</si>
  <si>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</si>
  <si>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</si>
  <si>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</si>
  <si>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</si>
  <si>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</si>
  <si>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</si>
  <si>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</si>
  <si>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</si>
  <si>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</si>
  <si>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</si>
  <si>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</si>
  <si>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</si>
  <si>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</si>
  <si>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</si>
  <si>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</si>
  <si>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</si>
  <si>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</si>
  <si>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</si>
  <si>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</si>
  <si>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</si>
  <si>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</si>
  <si>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</si>
  <si>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</si>
  <si>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</si>
  <si>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</si>
  <si>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</si>
  <si>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</si>
  <si>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</si>
  <si>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</si>
  <si>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</si>
  <si>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</si>
  <si>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</si>
  <si>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</si>
  <si>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</si>
  <si>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</si>
  <si>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</si>
  <si>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</si>
  <si>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</si>
  <si>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</si>
  <si>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</si>
  <si>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</si>
  <si>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</si>
  <si>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</si>
  <si>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</si>
  <si>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</si>
  <si>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</si>
  <si>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</si>
  <si>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</si>
  <si>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</si>
  <si>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</si>
  <si>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</si>
  <si>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</si>
  <si>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</si>
  <si>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</si>
  <si>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</si>
  <si>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</si>
  <si>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</si>
  <si>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</si>
  <si>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</si>
  <si>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</si>
  <si>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</si>
  <si>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</si>
  <si>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</si>
  <si>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</si>
  <si>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</si>
  <si>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</si>
  <si>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</si>
  <si>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</si>
  <si>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</si>
  <si>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</si>
  <si>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</si>
  <si>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</si>
  <si>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</si>
  <si>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</si>
  <si>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</si>
  <si>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</si>
  <si>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</si>
  <si>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</si>
  <si>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</si>
  <si>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</si>
  <si>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</si>
  <si>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</si>
  <si>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</si>
  <si>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</si>
  <si>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</si>
  <si>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</si>
  <si>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</si>
  <si>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</si>
  <si>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</si>
  <si>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</si>
  <si>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</si>
  <si>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</si>
  <si>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</si>
  <si>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</si>
  <si>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</si>
  <si>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</si>
  <si>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</si>
  <si>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</si>
  <si>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</si>
  <si>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</si>
  <si>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</si>
  <si>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</si>
  <si>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</si>
  <si>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</si>
  <si>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</si>
  <si>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</si>
  <si>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</si>
  <si>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</si>
  <si>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</si>
  <si>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</si>
  <si>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</si>
  <si>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</si>
  <si>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</si>
  <si>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</si>
  <si>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</si>
  <si>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</si>
  <si>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</si>
  <si>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</si>
  <si>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</si>
  <si>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</si>
  <si>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</si>
  <si>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</si>
  <si>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</si>
  <si>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</si>
  <si>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</si>
  <si>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</si>
  <si>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</si>
  <si>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</si>
  <si>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</si>
  <si>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</si>
  <si>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</si>
  <si>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</si>
  <si>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</si>
  <si>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</si>
  <si>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</si>
  <si>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</si>
  <si>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</si>
  <si>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</si>
  <si>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</si>
  <si>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</si>
  <si>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</si>
  <si>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</si>
  <si>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</si>
  <si>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</si>
  <si>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</si>
  <si>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</si>
  <si>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</si>
  <si>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</si>
  <si>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</si>
  <si>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</si>
  <si>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</si>
  <si>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</si>
  <si>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</si>
  <si>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</si>
  <si>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</si>
  <si>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</si>
  <si>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</si>
  <si>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</si>
  <si>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</si>
  <si>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</si>
  <si>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</si>
  <si>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</si>
  <si>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</si>
  <si>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</si>
  <si>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</si>
  <si>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</si>
  <si>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</si>
  <si>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</si>
  <si>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</si>
  <si>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</si>
  <si>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</si>
  <si>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</si>
  <si>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</si>
  <si>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</si>
  <si>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</si>
  <si>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</si>
  <si>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</si>
  <si>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</si>
  <si>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</si>
  <si>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</si>
  <si>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</si>
  <si>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</si>
  <si>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</si>
  <si>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</si>
  <si>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</si>
  <si>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</si>
  <si>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</si>
  <si>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</si>
  <si>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</si>
  <si>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</si>
  <si>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</si>
  <si>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</si>
  <si>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</si>
  <si>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</si>
  <si>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</si>
  <si>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</si>
  <si>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</si>
  <si>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</si>
  <si>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</si>
  <si>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</si>
  <si>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</si>
  <si>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</si>
  <si>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</si>
  <si>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</si>
  <si>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</si>
  <si>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</si>
  <si>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</si>
  <si>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</si>
  <si>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</si>
  <si>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</si>
  <si>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</si>
  <si>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</si>
  <si>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</si>
  <si>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</si>
  <si>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</si>
  <si>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</si>
  <si>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</si>
  <si>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</si>
  <si>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</si>
  <si>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</si>
  <si>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</si>
  <si>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</si>
  <si>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</si>
  <si>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</si>
  <si>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</si>
  <si>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</si>
  <si>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</si>
  <si>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</si>
  <si>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</si>
  <si>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</si>
  <si>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</si>
  <si>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</si>
  <si>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</si>
  <si>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</si>
  <si>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</si>
  <si>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</si>
  <si>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</si>
  <si>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</si>
  <si>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</si>
  <si>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</si>
  <si>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</si>
  <si>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</si>
  <si>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</si>
  <si>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</si>
  <si>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</si>
  <si>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</si>
  <si>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</si>
  <si>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</si>
  <si>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</si>
  <si>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</si>
  <si>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</si>
  <si>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</si>
  <si>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</si>
  <si>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</si>
  <si>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</si>
  <si>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</si>
  <si>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</si>
  <si>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</si>
  <si>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</si>
  <si>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</si>
  <si>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</si>
  <si>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</si>
  <si>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</si>
  <si>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</si>
  <si>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</si>
  <si>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</si>
  <si>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</si>
  <si>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</si>
  <si>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</si>
  <si>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</si>
  <si>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</si>
  <si>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</si>
  <si>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</si>
  <si>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</si>
  <si>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</si>
  <si>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</si>
  <si>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</si>
  <si>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</si>
  <si>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</si>
  <si>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</si>
  <si>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</si>
  <si>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</si>
  <si>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</si>
  <si>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</si>
  <si>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</si>
  <si>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</si>
  <si>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</si>
  <si>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</si>
  <si>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</si>
  <si>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</si>
  <si>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</si>
  <si>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</si>
  <si>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</si>
  <si>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</si>
  <si>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</si>
  <si>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</si>
  <si>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</si>
  <si>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</si>
  <si>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</si>
  <si>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</si>
  <si>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</si>
  <si>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</si>
  <si>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</si>
  <si>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</si>
  <si>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</si>
  <si>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</si>
  <si>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</si>
  <si>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</si>
  <si>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</si>
  <si>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</si>
  <si>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</si>
  <si>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</si>
  <si>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</si>
  <si>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</si>
  <si>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</si>
  <si>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</si>
  <si>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</si>
  <si>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</si>
  <si>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</si>
  <si>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</si>
  <si>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</si>
  <si>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</si>
  <si>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</si>
  <si>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</si>
  <si>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</si>
  <si>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</si>
  <si>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</si>
  <si>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</si>
  <si>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</si>
  <si>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</si>
  <si>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</si>
  <si>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</si>
  <si>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</si>
  <si>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</si>
  <si>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</si>
  <si>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</si>
  <si>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</si>
  <si>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</si>
  <si>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</si>
  <si>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</si>
  <si>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</si>
  <si>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</si>
  <si>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</si>
  <si>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</si>
  <si>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</si>
  <si>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</si>
  <si>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</si>
  <si>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</si>
  <si>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</si>
  <si>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</si>
  <si>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</si>
  <si>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</si>
  <si>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</si>
  <si>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</si>
  <si>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</si>
  <si>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</si>
  <si>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</si>
  <si>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</si>
  <si>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</si>
  <si>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</si>
  <si>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</si>
  <si>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</si>
  <si>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</si>
  <si>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</si>
  <si>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</si>
  <si>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</si>
  <si>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</si>
  <si>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</si>
  <si>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</si>
  <si>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</si>
  <si>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</si>
  <si>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</si>
  <si>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</si>
  <si>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</si>
  <si>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</si>
  <si>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</si>
  <si>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</si>
  <si>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</si>
  <si>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</si>
  <si>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</si>
  <si>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</si>
  <si>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</si>
  <si>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</si>
  <si>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</si>
  <si>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</si>
  <si>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</si>
  <si>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</si>
  <si>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</si>
  <si>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</si>
  <si>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</si>
  <si>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</si>
  <si>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</si>
  <si>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</si>
  <si>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</si>
  <si>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</si>
  <si>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</si>
  <si>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</si>
  <si>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</si>
  <si>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</si>
  <si>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</si>
  <si>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</si>
  <si>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</si>
  <si>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</si>
  <si>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</si>
  <si>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</si>
  <si>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</si>
  <si>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</si>
  <si>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</si>
  <si>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</si>
  <si>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</si>
  <si>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</si>
  <si>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</si>
  <si>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</si>
  <si>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</si>
  <si>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</si>
  <si>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</si>
  <si>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</si>
  <si>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</si>
  <si>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</si>
  <si>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</si>
  <si>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</si>
  <si>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</si>
  <si>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</si>
  <si>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</si>
  <si>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</si>
  <si>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</si>
  <si>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</si>
  <si>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</si>
  <si>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</si>
  <si>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</si>
  <si>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</si>
  <si>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</si>
  <si>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</si>
  <si>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</si>
  <si>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</si>
  <si>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</si>
  <si>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</si>
  <si>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</si>
  <si>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</si>
  <si>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</si>
  <si>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</si>
  <si>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</si>
  <si>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</si>
  <si>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</si>
  <si>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</si>
  <si>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</si>
  <si>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</si>
  <si>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</si>
  <si>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</si>
  <si>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</si>
  <si>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</si>
  <si>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</si>
  <si>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</si>
  <si>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</si>
  <si>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</si>
  <si>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</si>
  <si>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</si>
  <si>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</si>
  <si>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</si>
  <si>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</si>
  <si>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</si>
  <si>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</si>
  <si>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</si>
  <si>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</si>
  <si>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</si>
  <si>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</si>
  <si>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</si>
  <si>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</si>
  <si>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</si>
  <si>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</si>
  <si>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</si>
  <si>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</si>
  <si>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</si>
  <si>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</si>
  <si>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</si>
  <si>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</si>
  <si>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</si>
  <si>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</si>
  <si>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</si>
  <si>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</si>
  <si>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</si>
  <si>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</si>
  <si>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</si>
  <si>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</si>
  <si>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</si>
  <si>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</si>
  <si>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</si>
  <si>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</si>
  <si>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</si>
  <si>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</si>
  <si>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</si>
  <si>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</si>
  <si>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</si>
  <si>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</si>
  <si>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</si>
  <si>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</si>
  <si>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</si>
  <si>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</si>
  <si>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</si>
  <si>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</si>
  <si>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</si>
  <si>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</si>
  <si>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</si>
  <si>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</si>
  <si>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</si>
  <si>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</si>
  <si>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</si>
  <si>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</si>
  <si>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</si>
  <si>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</si>
  <si>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</si>
  <si>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</si>
  <si>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</si>
  <si>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</si>
  <si>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</si>
  <si>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</si>
  <si>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</si>
  <si>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</si>
  <si>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</si>
  <si>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</si>
  <si>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</si>
  <si>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</si>
  <si>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</si>
  <si>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</si>
  <si>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</si>
  <si>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</si>
  <si>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</si>
  <si>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</si>
  <si>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</si>
  <si>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</si>
  <si>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</si>
  <si>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</si>
  <si>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</si>
  <si>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</si>
  <si>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</si>
  <si>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</si>
  <si>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</si>
  <si>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</si>
  <si>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</si>
  <si>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</si>
  <si>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</si>
  <si>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</si>
  <si>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</si>
  <si>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</si>
  <si>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</si>
  <si>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</si>
  <si>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</si>
  <si>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</si>
  <si>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</si>
  <si>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</si>
  <si>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</si>
  <si>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</si>
  <si>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</si>
  <si>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</si>
  <si>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</si>
  <si>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</si>
  <si>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</si>
  <si>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</si>
  <si>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</si>
  <si>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</si>
  <si>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</si>
  <si>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</si>
  <si>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</si>
  <si>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</si>
  <si>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</si>
  <si>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</si>
  <si>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</si>
  <si>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</si>
  <si>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</si>
  <si>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</si>
  <si>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</si>
  <si>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</si>
  <si>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</si>
  <si>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</si>
  <si>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</si>
  <si>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</si>
  <si>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</si>
  <si>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</si>
  <si>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</si>
  <si>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</si>
  <si>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</si>
  <si>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</si>
  <si>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</si>
  <si>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</si>
  <si>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</si>
  <si>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</si>
  <si>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</si>
  <si>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</si>
  <si>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</si>
  <si>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</si>
  <si>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</si>
  <si>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</si>
  <si>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</si>
  <si>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</si>
  <si>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</si>
  <si>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</si>
  <si>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</si>
  <si>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</si>
  <si>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</si>
  <si>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</si>
  <si>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</si>
  <si>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</si>
  <si>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</si>
  <si>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</si>
  <si>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</si>
  <si>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</si>
  <si>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</si>
  <si>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</si>
  <si>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</si>
  <si>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</si>
  <si>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</si>
  <si>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</si>
  <si>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</si>
  <si>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</si>
  <si>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</si>
  <si>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</si>
  <si>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</si>
  <si>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</si>
  <si>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</si>
  <si>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</si>
  <si>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</si>
  <si>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</si>
  <si>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</si>
  <si>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</si>
  <si>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</si>
  <si>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</si>
  <si>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</si>
  <si>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</si>
  <si>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</si>
  <si>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</si>
  <si>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</si>
  <si>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</si>
  <si>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</si>
  <si>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</si>
  <si>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</si>
  <si>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</si>
  <si>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</si>
  <si>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</si>
  <si>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</si>
  <si>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</si>
  <si>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</si>
  <si>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</si>
  <si>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</si>
  <si>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</si>
  <si>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</si>
  <si>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</si>
  <si>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</si>
  <si>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</si>
  <si>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</si>
  <si>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</si>
  <si>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</si>
  <si>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</si>
  <si>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</si>
  <si>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</si>
  <si>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</si>
  <si>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</si>
  <si>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</si>
  <si>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</si>
  <si>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</si>
  <si>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</si>
  <si>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</si>
  <si>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</si>
  <si>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</si>
  <si>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</si>
  <si>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</si>
  <si>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</si>
  <si>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</si>
  <si>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</si>
  <si>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</si>
  <si>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</si>
  <si>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</si>
  <si>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</si>
  <si>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</si>
  <si>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</si>
  <si>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</si>
  <si>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</si>
  <si>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</si>
  <si>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</si>
  <si>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</si>
  <si>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</si>
  <si>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</si>
  <si>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</si>
  <si>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</si>
  <si>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</si>
  <si>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</si>
  <si>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</si>
  <si>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</si>
  <si>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</si>
  <si>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</si>
  <si>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</si>
  <si>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</si>
  <si>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</si>
  <si>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</si>
  <si>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</si>
  <si>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</si>
  <si>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</si>
  <si>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</si>
  <si>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</si>
  <si>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</si>
  <si>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</si>
  <si>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</si>
  <si>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</si>
  <si>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</si>
  <si>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</si>
  <si>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</si>
  <si>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</si>
  <si>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</si>
  <si>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</si>
  <si>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</si>
  <si>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</si>
  <si>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</si>
  <si>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</si>
  <si>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</si>
  <si>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</si>
  <si>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</si>
  <si>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</si>
  <si>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</si>
  <si>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</si>
  <si>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</si>
  <si>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</si>
  <si>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</si>
  <si>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</si>
  <si>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</si>
  <si>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</si>
  <si>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</si>
  <si>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</si>
  <si>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</si>
  <si>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</si>
  <si>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</si>
  <si>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</si>
  <si>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</si>
  <si>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</si>
  <si>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</si>
  <si>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</si>
  <si>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</si>
  <si>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</si>
  <si>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</si>
  <si>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</si>
  <si>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</si>
  <si>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</si>
  <si>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</si>
  <si>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</si>
  <si>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</si>
  <si>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</si>
  <si>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</si>
  <si>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</si>
  <si>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</si>
  <si>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</si>
  <si>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</si>
  <si>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</si>
  <si>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</si>
  <si>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</si>
  <si>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</si>
  <si>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</si>
  <si>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</si>
  <si>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</si>
  <si>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</si>
  <si>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</si>
  <si>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</si>
  <si>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</si>
  <si>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</si>
  <si>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</si>
  <si>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</si>
  <si>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</si>
  <si>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</si>
  <si>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</si>
  <si>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</si>
  <si>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</si>
  <si>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</si>
  <si>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</si>
  <si>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</si>
  <si>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</si>
  <si>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</si>
  <si>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</si>
  <si>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</si>
  <si>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</si>
  <si>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</si>
  <si>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</si>
  <si>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</si>
  <si>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</si>
  <si>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</si>
  <si>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</si>
  <si>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</si>
  <si>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</si>
  <si>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</si>
  <si>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</si>
  <si>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</si>
  <si>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</si>
  <si>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</si>
  <si>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</si>
  <si>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</si>
  <si>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</si>
  <si>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</si>
  <si>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</si>
  <si>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</si>
  <si>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</si>
  <si>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</si>
  <si>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</si>
  <si>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</si>
  <si>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</si>
  <si>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</si>
  <si>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</si>
  <si>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</si>
  <si>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</si>
  <si>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</si>
  <si>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</si>
  <si>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</si>
  <si>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</si>
  <si>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</si>
  <si>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</si>
  <si>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</si>
  <si>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</si>
  <si>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</si>
  <si>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</si>
  <si>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</si>
  <si>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</si>
  <si>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</si>
  <si>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</si>
  <si>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</si>
  <si>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</si>
  <si>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</si>
  <si>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</si>
  <si>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</si>
  <si>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</si>
  <si>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</si>
  <si>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</si>
  <si>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</si>
  <si>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</si>
  <si>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</si>
  <si>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</si>
  <si>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</si>
  <si>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</si>
  <si>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</si>
  <si>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</si>
  <si>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</si>
  <si>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</si>
  <si>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</si>
  <si>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</si>
  <si>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</si>
  <si>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</si>
  <si>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</si>
  <si>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</si>
  <si>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</si>
  <si>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</si>
  <si>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</si>
  <si>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</si>
  <si>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</si>
  <si>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</si>
  <si>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</si>
  <si>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</si>
  <si>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</si>
  <si>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</si>
  <si>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</si>
  <si>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</si>
  <si>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</si>
  <si>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</si>
  <si>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</si>
  <si>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</si>
  <si>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</si>
  <si>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</si>
  <si>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</si>
  <si>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</si>
  <si>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</si>
  <si>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</si>
  <si>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</si>
  <si>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</si>
  <si>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</si>
  <si>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</si>
  <si>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</si>
  <si>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</si>
  <si>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</si>
  <si>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</si>
  <si>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</si>
  <si>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</si>
  <si>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</si>
  <si>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</si>
  <si>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</si>
  <si>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</si>
  <si>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</si>
  <si>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</si>
  <si>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</si>
  <si>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</si>
  <si>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</si>
  <si>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</si>
  <si>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</si>
  <si>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</si>
  <si>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</si>
  <si>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</si>
  <si>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</si>
  <si>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</si>
  <si>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</si>
  <si>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</si>
  <si>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</si>
  <si>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</si>
  <si>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</si>
  <si>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</si>
  <si>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</si>
  <si>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</si>
  <si>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</si>
  <si>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</si>
  <si>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</si>
  <si>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</si>
  <si>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</si>
  <si>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</si>
  <si>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</si>
  <si>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</si>
  <si>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</si>
  <si>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</si>
  <si>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</si>
  <si>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</si>
  <si>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</si>
  <si>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</si>
  <si>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</si>
  <si>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</si>
  <si>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</si>
  <si>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</si>
  <si>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</si>
  <si>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</si>
  <si>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</si>
  <si>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</si>
  <si>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</si>
  <si>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</si>
  <si>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</si>
  <si>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</si>
  <si>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</si>
  <si>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</si>
  <si>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</si>
  <si>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</si>
  <si>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</si>
  <si>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</si>
  <si>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</si>
  <si>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</si>
  <si>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</si>
  <si>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</si>
  <si>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</si>
  <si>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</si>
  <si>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</si>
  <si>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</si>
  <si>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</si>
  <si>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</si>
  <si>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</si>
  <si>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</si>
  <si>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</si>
  <si>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</si>
  <si>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</si>
  <si>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</si>
  <si>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</si>
  <si>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</si>
  <si>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</si>
  <si>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</si>
  <si>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</si>
  <si>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</si>
  <si>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</si>
  <si>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</si>
  <si>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</si>
  <si>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</si>
  <si>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</si>
  <si>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</si>
  <si>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</si>
  <si>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</si>
  <si>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</si>
  <si>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</si>
  <si>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</si>
  <si>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</si>
  <si>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</si>
  <si>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</si>
  <si>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</si>
  <si>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</si>
  <si>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</si>
  <si>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</si>
  <si>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</si>
  <si>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</si>
  <si>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</si>
  <si>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</si>
  <si>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</si>
  <si>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</si>
  <si>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</si>
  <si>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</si>
  <si>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</si>
  <si>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</si>
  <si>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</si>
  <si>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</si>
  <si>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</si>
  <si>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</si>
  <si>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</si>
  <si>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</si>
  <si>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</si>
  <si>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</si>
  <si>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</si>
  <si>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</si>
  <si>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</si>
  <si>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</si>
  <si>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</si>
  <si>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</si>
  <si>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</si>
  <si>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</si>
  <si>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</si>
  <si>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</si>
  <si>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</si>
  <si>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</si>
  <si>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</si>
  <si>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</si>
  <si>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</si>
  <si>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</si>
  <si>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</si>
  <si>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</si>
  <si>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</si>
  <si>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</si>
  <si>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</si>
  <si>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</si>
  <si>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</si>
  <si>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</si>
  <si>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</si>
  <si>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</si>
  <si>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</si>
  <si>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</si>
  <si>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</si>
  <si>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</si>
  <si>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</si>
  <si>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</si>
  <si>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</si>
  <si>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</si>
  <si>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</si>
  <si>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</si>
  <si>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</si>
  <si>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</si>
  <si>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</si>
  <si>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</si>
  <si>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</si>
  <si>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</si>
  <si>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</si>
  <si>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</si>
  <si>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</si>
  <si>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</si>
  <si>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</si>
  <si>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</si>
  <si>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</si>
  <si>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</si>
  <si>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</si>
  <si>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</si>
  <si>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</si>
  <si>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</si>
  <si>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</si>
  <si>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</si>
  <si>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</si>
  <si>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</si>
  <si>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</si>
  <si>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</si>
  <si>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</si>
  <si>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</si>
  <si>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</si>
  <si>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</si>
  <si>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</si>
  <si>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</si>
  <si>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</si>
  <si>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</si>
  <si>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</si>
  <si>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</si>
  <si>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</si>
  <si>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</si>
  <si>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</si>
  <si>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</si>
  <si>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</si>
  <si>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</si>
  <si>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</si>
  <si>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</si>
  <si>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</si>
  <si>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</si>
  <si>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</si>
  <si>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</si>
  <si>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</si>
  <si>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</si>
  <si>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</si>
  <si>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</si>
  <si>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</si>
  <si>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</si>
  <si>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</si>
  <si>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</si>
  <si>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</si>
  <si>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</si>
  <si>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</si>
  <si>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</si>
  <si>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</si>
  <si>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</si>
  <si>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</si>
  <si>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</si>
  <si>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</si>
  <si>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</si>
  <si>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</si>
  <si>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</si>
  <si>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</si>
  <si>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</si>
  <si>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</si>
  <si>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</si>
  <si>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</si>
  <si>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</si>
  <si>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</si>
  <si>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</si>
  <si>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</si>
  <si>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</si>
  <si>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</si>
  <si>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</si>
  <si>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</si>
  <si>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</si>
  <si>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</si>
  <si>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</si>
  <si>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</si>
  <si>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</si>
  <si>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</si>
  <si>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</si>
  <si>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</si>
  <si>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</si>
  <si>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</si>
  <si>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</si>
  <si>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</si>
  <si>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</si>
  <si>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</si>
  <si>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</si>
  <si>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</si>
  <si>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</si>
  <si>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</si>
  <si>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</si>
  <si>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</si>
  <si>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</si>
  <si>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</si>
  <si>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</si>
  <si>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</si>
  <si>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</si>
  <si>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</si>
  <si>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</si>
  <si>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</si>
  <si>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</si>
  <si>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</si>
  <si>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</si>
  <si>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</si>
  <si>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</si>
  <si>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</si>
  <si>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</si>
  <si>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</si>
  <si>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</si>
  <si>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</si>
  <si>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</si>
  <si>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</si>
  <si>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</si>
  <si>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</si>
  <si>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</si>
  <si>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</si>
  <si>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</si>
  <si>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</si>
  <si>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</si>
  <si>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</si>
  <si>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</si>
  <si>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</si>
  <si>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</si>
  <si>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</si>
  <si>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</si>
  <si>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</si>
  <si>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</si>
  <si>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</si>
  <si>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</si>
  <si>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</si>
  <si>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</si>
  <si>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</si>
  <si>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</si>
  <si>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</si>
  <si>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</si>
  <si>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</si>
  <si>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</si>
  <si>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</si>
  <si>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</si>
  <si>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</si>
  <si>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</si>
  <si>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</si>
  <si>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</si>
  <si>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</si>
  <si>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</si>
  <si>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</si>
  <si>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</si>
  <si>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</si>
  <si>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</si>
  <si>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</si>
  <si>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</si>
  <si>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</si>
  <si>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</si>
  <si>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</si>
  <si>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</si>
  <si>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</si>
  <si>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</si>
  <si>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</si>
  <si>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</si>
  <si>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</si>
  <si>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</si>
  <si>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</si>
  <si>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</si>
  <si>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</si>
  <si>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</si>
  <si>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</si>
  <si>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</si>
  <si>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</si>
  <si>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</si>
  <si>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</si>
  <si>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</si>
  <si>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</si>
  <si>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</si>
  <si>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</si>
  <si>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</si>
  <si>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</si>
  <si>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</si>
  <si>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</si>
  <si>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</si>
  <si>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</si>
  <si>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</si>
  <si>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</si>
  <si>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</si>
  <si>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</si>
  <si>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</si>
  <si>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</si>
  <si>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</si>
  <si>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</si>
  <si>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</si>
  <si>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</si>
  <si>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</si>
  <si>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</si>
  <si>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</si>
  <si>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</si>
  <si>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</si>
  <si>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</si>
  <si>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</si>
  <si>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</si>
  <si>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</si>
  <si>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</si>
  <si>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</si>
  <si>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</si>
  <si>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</si>
  <si>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</si>
  <si>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</si>
  <si>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</si>
  <si>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</si>
  <si>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</si>
  <si>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</si>
  <si>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</si>
  <si>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</si>
  <si>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</si>
  <si>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</si>
  <si>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</si>
  <si>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</si>
  <si>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</si>
  <si>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</si>
  <si>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</si>
  <si>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</si>
  <si>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</si>
  <si>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</si>
  <si>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</si>
  <si>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</si>
  <si>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</si>
  <si>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</si>
  <si>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</si>
  <si>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</si>
  <si>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</si>
  <si>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</si>
  <si>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</si>
  <si>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</si>
  <si>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</si>
  <si>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</si>
  <si>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</si>
  <si>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</si>
  <si>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</si>
  <si>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</si>
  <si>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</si>
  <si>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</si>
  <si>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</si>
  <si>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</si>
  <si>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</si>
  <si>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</si>
  <si>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</si>
  <si>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</si>
  <si>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</si>
  <si>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</si>
  <si>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</si>
  <si>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</si>
  <si>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</si>
  <si>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</si>
  <si>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</si>
  <si>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</si>
  <si>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</si>
  <si>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</si>
  <si>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</si>
  <si>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</si>
  <si>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</si>
  <si>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</si>
  <si>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</si>
  <si>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</si>
  <si>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</si>
  <si>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</si>
  <si>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</si>
  <si>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</si>
  <si>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</si>
  <si>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</si>
  <si>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</si>
  <si>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</si>
  <si>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</si>
  <si>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</si>
  <si>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</si>
  <si>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</si>
  <si>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</si>
  <si>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</si>
  <si>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</si>
  <si>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</si>
  <si>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</si>
  <si>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</si>
  <si>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</si>
  <si>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</si>
  <si>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</si>
  <si>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</si>
  <si>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</si>
  <si>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</si>
  <si>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</si>
  <si>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</si>
  <si>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</si>
  <si>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</si>
  <si>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</si>
  <si>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</si>
  <si>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</si>
  <si>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</si>
  <si>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</si>
  <si>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</si>
  <si>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</si>
  <si>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</si>
  <si>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</si>
  <si>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</si>
  <si>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</si>
  <si>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</si>
  <si>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</si>
  <si>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</si>
  <si>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</si>
  <si>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</si>
  <si>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</si>
  <si>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</si>
  <si>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</si>
  <si>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</si>
  <si>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</si>
  <si>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</si>
  <si>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</si>
  <si>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</si>
  <si>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</si>
  <si>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</si>
  <si>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</si>
  <si>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</si>
  <si>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</si>
  <si>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</si>
  <si>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</si>
  <si>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</si>
  <si>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</si>
  <si>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</si>
  <si>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</si>
  <si>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</si>
  <si>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</si>
  <si>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</si>
  <si>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</si>
  <si>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</si>
  <si>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</si>
  <si>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</si>
  <si>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</si>
  <si>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</si>
  <si>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</si>
  <si>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</si>
  <si>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</si>
  <si>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</si>
  <si>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</si>
  <si>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</si>
  <si>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</si>
  <si>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</si>
  <si>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</si>
  <si>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</si>
  <si>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</si>
  <si>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</si>
  <si>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</si>
  <si>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</si>
  <si>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</si>
  <si>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</si>
  <si>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</si>
  <si>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</si>
  <si>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</si>
  <si>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</si>
  <si>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</si>
  <si>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</si>
  <si>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</si>
  <si>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</si>
  <si>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</si>
  <si>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</si>
  <si>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</si>
  <si>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</si>
  <si>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</si>
  <si>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</si>
  <si>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</si>
  <si>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</si>
  <si>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</si>
  <si>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</si>
  <si>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</si>
  <si>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</si>
  <si>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</si>
  <si>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</si>
  <si>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</si>
  <si>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</si>
  <si>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</si>
  <si>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</si>
  <si>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</si>
  <si>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</si>
  <si>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</si>
  <si>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</si>
  <si>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</si>
  <si>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</si>
  <si>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</si>
  <si>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</si>
  <si>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</si>
  <si>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</si>
  <si>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</si>
  <si>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</si>
  <si>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</si>
  <si>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</si>
  <si>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</si>
  <si>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</si>
  <si>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</si>
  <si>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</si>
  <si>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</si>
  <si>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</si>
  <si>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</si>
  <si>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</si>
  <si>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</si>
  <si>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</si>
  <si>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</si>
  <si>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</si>
  <si>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</si>
  <si>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</si>
  <si>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</si>
  <si>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</si>
  <si>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</si>
  <si>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</si>
  <si>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</si>
  <si>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</si>
  <si>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</si>
  <si>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</si>
  <si>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</si>
  <si>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</si>
  <si>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</si>
  <si>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</si>
  <si>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</si>
  <si>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</si>
  <si>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</si>
  <si>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</si>
  <si>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</si>
  <si>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</si>
  <si>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</si>
  <si>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</si>
  <si>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</si>
  <si>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</si>
  <si>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</si>
  <si>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</si>
  <si>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</si>
  <si>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</si>
  <si>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</si>
  <si>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</si>
  <si>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</si>
  <si>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</si>
  <si>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</si>
  <si>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</si>
  <si>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</si>
  <si>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</si>
  <si>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</si>
  <si>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</si>
  <si>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</si>
  <si>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</si>
  <si>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</si>
  <si>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</si>
  <si>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</si>
  <si>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</si>
  <si>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</si>
  <si>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</si>
  <si>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</si>
  <si>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</si>
  <si>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</si>
  <si>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</si>
  <si>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</si>
  <si>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</si>
  <si>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</si>
  <si>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</si>
  <si>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</si>
  <si>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</si>
  <si>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</si>
  <si>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</si>
  <si>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</si>
  <si>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</si>
  <si>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</si>
  <si>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</si>
  <si>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</si>
  <si>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</si>
  <si>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</si>
  <si>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</si>
  <si>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</si>
  <si>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</si>
  <si>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</si>
  <si>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</si>
  <si>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</si>
  <si>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</si>
  <si>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</si>
  <si>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</si>
  <si>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</si>
  <si>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</si>
  <si>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</si>
  <si>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</si>
  <si>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</si>
  <si>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</si>
  <si>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</si>
  <si>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</si>
  <si>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</si>
  <si>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</si>
  <si>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</si>
  <si>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</si>
  <si>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</si>
  <si>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</si>
  <si>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</si>
  <si>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</si>
  <si>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</si>
  <si>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</si>
  <si>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</si>
  <si>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</si>
  <si>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</si>
  <si>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</si>
  <si>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</si>
  <si>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</si>
  <si>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</si>
  <si>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</si>
  <si>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</si>
  <si>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</si>
  <si>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</si>
  <si>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</si>
  <si>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</si>
  <si>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</si>
  <si>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</si>
  <si>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</si>
  <si>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</si>
  <si>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</si>
  <si>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</si>
  <si>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</si>
  <si>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</si>
  <si>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</si>
  <si>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</si>
  <si>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</si>
  <si>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</si>
  <si>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</si>
  <si>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</si>
  <si>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</si>
  <si>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</si>
  <si>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</si>
  <si>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</si>
  <si>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</si>
  <si>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</si>
  <si>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</si>
  <si>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</si>
  <si>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</si>
  <si>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</si>
  <si>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</si>
  <si>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</si>
  <si>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</si>
  <si>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</si>
  <si>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</si>
  <si>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</si>
  <si>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</si>
  <si>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</si>
  <si>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</si>
  <si>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</si>
  <si>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</si>
  <si>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</si>
  <si>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</si>
  <si>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</si>
  <si>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</si>
  <si>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</si>
  <si>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</si>
  <si>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</si>
  <si>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</si>
  <si>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</si>
  <si>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</si>
  <si>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</si>
  <si>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</si>
  <si>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</si>
  <si>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</si>
  <si>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</si>
  <si>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</si>
  <si>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</si>
  <si>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</si>
  <si>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</si>
  <si>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</si>
  <si>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</si>
  <si>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</si>
  <si>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</si>
  <si>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</si>
  <si>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</si>
  <si>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</si>
  <si>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</si>
  <si>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</si>
  <si>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</si>
  <si>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</si>
  <si>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</si>
  <si>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</si>
  <si>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</si>
  <si>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</si>
  <si>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</si>
  <si>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</si>
  <si>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</si>
  <si>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</si>
  <si>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</si>
  <si>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</si>
  <si>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</si>
  <si>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</si>
  <si>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</si>
  <si>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</si>
  <si>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</si>
  <si>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</si>
  <si>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</si>
  <si>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</si>
  <si>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</si>
  <si>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</si>
  <si>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</si>
  <si>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</si>
  <si>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</si>
  <si>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</si>
  <si>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</si>
  <si>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</si>
  <si>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</si>
  <si>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</si>
  <si>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</si>
  <si>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</si>
  <si>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</si>
  <si>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</si>
  <si>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</si>
  <si>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</si>
  <si>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</si>
  <si>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</si>
  <si>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</si>
  <si>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</si>
  <si>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</si>
  <si>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</si>
  <si>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</si>
  <si>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</si>
  <si>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</si>
  <si>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</si>
  <si>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</si>
  <si>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</si>
  <si>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</si>
  <si>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</si>
  <si>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</si>
  <si>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</si>
  <si>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</si>
  <si>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</si>
  <si>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</si>
  <si>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</si>
  <si>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</si>
  <si>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</si>
  <si>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</si>
  <si>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</si>
  <si>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</si>
  <si>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</si>
  <si>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</si>
  <si>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</si>
  <si>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</si>
  <si>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</si>
  <si>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</si>
  <si>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</si>
  <si>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</si>
  <si>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</si>
  <si>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</si>
  <si>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</si>
  <si>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</si>
  <si>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</si>
  <si>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</si>
  <si>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</si>
  <si>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</si>
  <si>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</si>
  <si>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</si>
  <si>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</si>
  <si>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</si>
  <si>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</si>
  <si>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</si>
  <si>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</si>
  <si>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</si>
  <si>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</si>
  <si>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</si>
  <si>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</si>
  <si>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</si>
  <si>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</si>
  <si>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</si>
  <si>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</si>
  <si>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</si>
  <si>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</si>
  <si>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</si>
  <si>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</si>
  <si>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</si>
  <si>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</si>
  <si>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</si>
  <si>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</si>
  <si>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</si>
  <si>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</si>
  <si>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</si>
  <si>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</si>
  <si>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</si>
  <si>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</si>
  <si>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</si>
  <si>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</si>
  <si>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</si>
  <si>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</si>
  <si>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</si>
  <si>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</si>
  <si>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</si>
  <si>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</si>
  <si>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</si>
  <si>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</si>
  <si>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</si>
  <si>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</si>
  <si>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</si>
  <si>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</si>
  <si>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</si>
  <si>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</si>
  <si>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</si>
  <si>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</si>
  <si>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</si>
  <si>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</si>
  <si>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</si>
  <si>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</si>
  <si>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</si>
  <si>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</si>
  <si>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</si>
  <si>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</si>
  <si>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</si>
  <si>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</si>
  <si>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</si>
  <si>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</si>
  <si>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</si>
  <si>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</si>
  <si>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</si>
  <si>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</si>
  <si>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</si>
  <si>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</si>
  <si>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</si>
  <si>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</si>
  <si>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</si>
  <si>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</si>
  <si>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</si>
  <si>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</si>
  <si>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</si>
  <si>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</si>
  <si>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</si>
  <si>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</si>
  <si>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</si>
  <si>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</si>
  <si>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</si>
  <si>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</si>
  <si>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</si>
  <si>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</si>
  <si>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</si>
  <si>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</si>
  <si>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</si>
  <si>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</si>
  <si>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</si>
  <si>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</si>
  <si>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</si>
  <si>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</si>
  <si>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</si>
  <si>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</si>
  <si>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</si>
  <si>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</si>
  <si>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</si>
  <si>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</si>
  <si>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</si>
  <si>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</si>
  <si>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</si>
  <si>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</si>
  <si>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</si>
  <si>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</si>
  <si>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</si>
  <si>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</si>
  <si>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</si>
  <si>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</si>
  <si>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</si>
  <si>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</si>
  <si>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</si>
  <si>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</si>
  <si>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</si>
  <si>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</si>
  <si>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</si>
  <si>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</si>
  <si>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</si>
  <si>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</si>
  <si>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</si>
  <si>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</si>
  <si>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</si>
  <si>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</si>
  <si>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</si>
  <si>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</si>
  <si>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</si>
  <si>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</si>
  <si>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</si>
  <si>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</si>
  <si>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</si>
  <si>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</si>
  <si>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</si>
  <si>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</si>
  <si>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</si>
  <si>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</si>
  <si>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</si>
  <si>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</si>
  <si>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</si>
  <si>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</si>
  <si>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</si>
  <si>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</si>
  <si>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</si>
  <si>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</si>
  <si>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</si>
  <si>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</si>
  <si>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</si>
  <si>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</si>
  <si>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</si>
  <si>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</si>
  <si>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</si>
  <si>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</si>
  <si>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</si>
  <si>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</si>
  <si>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</si>
  <si>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</si>
  <si>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</si>
  <si>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</si>
  <si>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</si>
  <si>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</si>
  <si>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</si>
  <si>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</si>
  <si>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</si>
  <si>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</si>
  <si>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</si>
  <si>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</si>
  <si>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</si>
  <si>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</si>
  <si>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</si>
  <si>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</si>
  <si>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</si>
  <si>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</si>
  <si>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</si>
  <si>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</si>
  <si>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</si>
  <si>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</si>
  <si>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</si>
  <si>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</si>
  <si>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</si>
  <si>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</si>
  <si>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</si>
  <si>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</si>
  <si>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</si>
  <si>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</si>
  <si>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</si>
  <si>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</si>
  <si>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</si>
  <si>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</si>
  <si>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</si>
  <si>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</si>
  <si>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</si>
  <si>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</si>
  <si>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</si>
  <si>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</si>
  <si>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</si>
  <si>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</si>
  <si>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</si>
  <si>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</si>
  <si>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</si>
  <si>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</si>
  <si>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</si>
  <si>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</si>
  <si>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</si>
  <si>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</si>
  <si>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</si>
  <si>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</si>
  <si>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</si>
  <si>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</si>
  <si>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</si>
  <si>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</si>
  <si>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</si>
  <si>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</si>
  <si>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</si>
  <si>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</si>
  <si>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</si>
  <si>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</si>
  <si>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</si>
  <si>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</si>
  <si>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</si>
  <si>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</si>
  <si>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</si>
  <si>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</si>
  <si>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</si>
  <si>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</si>
  <si>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</si>
  <si>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</si>
  <si>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</si>
  <si>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</si>
  <si>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</si>
  <si>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</si>
  <si>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</si>
  <si>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</si>
  <si>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</si>
  <si>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</si>
  <si>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</si>
  <si>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</si>
  <si>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</si>
  <si>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</si>
  <si>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</si>
  <si>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</si>
  <si>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</si>
  <si>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</si>
  <si>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</si>
  <si>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</si>
  <si>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</si>
  <si>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</si>
  <si>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</si>
  <si>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</si>
  <si>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</si>
  <si>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</si>
  <si>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</si>
  <si>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</si>
  <si>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</si>
  <si>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</si>
  <si>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</si>
  <si>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</si>
  <si>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</si>
  <si>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</si>
  <si>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</si>
  <si>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</si>
  <si>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</si>
  <si>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</si>
  <si>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</si>
  <si>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</si>
  <si>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</si>
  <si>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</si>
  <si>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</si>
  <si>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</si>
  <si>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</si>
  <si>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</si>
  <si>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</si>
  <si>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</si>
  <si>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</si>
  <si>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</si>
  <si>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</si>
  <si>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</si>
  <si>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</si>
  <si>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</si>
  <si>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</si>
  <si>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</si>
  <si>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</si>
  <si>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</si>
  <si>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</si>
  <si>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</si>
  <si>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</si>
  <si>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</si>
  <si>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</si>
  <si>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</si>
  <si>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</si>
  <si>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</si>
  <si>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</si>
  <si>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</si>
  <si>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</si>
  <si>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</si>
  <si>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</si>
  <si>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</si>
  <si>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</si>
  <si>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</si>
  <si>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</si>
  <si>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</si>
  <si>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</si>
  <si>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</si>
  <si>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</si>
  <si>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</si>
  <si>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</si>
  <si>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</si>
  <si>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</si>
  <si>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</si>
  <si>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</si>
  <si>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</si>
  <si>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</si>
  <si>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</si>
  <si>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</si>
  <si>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</si>
  <si>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</si>
  <si>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</si>
  <si>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</si>
  <si>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</si>
  <si>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</si>
  <si>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</si>
  <si>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</si>
  <si>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</si>
  <si>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</si>
  <si>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</si>
  <si>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</si>
  <si>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</si>
  <si>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</si>
  <si>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</si>
  <si>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</si>
  <si>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</si>
  <si>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</si>
  <si>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</si>
  <si>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</si>
  <si>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</si>
  <si>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</si>
  <si>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</si>
  <si>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</si>
  <si>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</si>
  <si>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</si>
  <si>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</si>
  <si>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</si>
  <si>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</si>
  <si>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</si>
  <si>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</si>
  <si>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</si>
  <si>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</si>
  <si>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</si>
  <si>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</si>
  <si>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</si>
  <si>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</si>
  <si>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</si>
  <si>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</si>
  <si>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</si>
  <si>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</si>
  <si>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</si>
  <si>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</si>
  <si>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</si>
  <si>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</si>
  <si>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</si>
  <si>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</si>
  <si>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</si>
  <si>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</si>
  <si>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</si>
  <si>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</si>
  <si>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</si>
  <si>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</si>
  <si>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</si>
  <si>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</si>
  <si>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</si>
  <si>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</si>
  <si>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</si>
  <si>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</si>
  <si>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</si>
  <si>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</si>
  <si>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</si>
  <si>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</si>
  <si>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</si>
  <si>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</si>
  <si>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</si>
  <si>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</si>
  <si>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</si>
  <si>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</si>
  <si>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</si>
  <si>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</si>
  <si>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</si>
  <si>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</si>
  <si>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</si>
  <si>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</si>
  <si>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</si>
  <si>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</si>
  <si>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</si>
  <si>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</si>
  <si>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</si>
  <si>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</si>
  <si>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</si>
  <si>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</si>
  <si>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</si>
  <si>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</si>
  <si>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</si>
  <si>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</si>
  <si>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</si>
  <si>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</si>
  <si>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</si>
  <si>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</si>
  <si>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</si>
  <si>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</si>
  <si>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</si>
  <si>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</si>
  <si>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</si>
  <si>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</si>
  <si>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</si>
  <si>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</si>
  <si>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</si>
  <si>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</si>
  <si>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</si>
  <si>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</si>
  <si>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</si>
  <si>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</si>
  <si>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</si>
  <si>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</si>
  <si>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</si>
  <si>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</si>
  <si>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</si>
  <si>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</si>
  <si>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</si>
  <si>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</si>
  <si>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</si>
  <si>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</si>
  <si>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</si>
  <si>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</si>
  <si>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</si>
  <si>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</si>
  <si>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</si>
  <si>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</si>
  <si>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</si>
  <si>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</si>
  <si>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</si>
  <si>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</si>
  <si>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</si>
  <si>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</si>
  <si>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</si>
  <si>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</si>
  <si>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</si>
  <si>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</si>
  <si>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</si>
  <si>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</si>
  <si>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</si>
  <si>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</si>
  <si>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</si>
  <si>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</si>
  <si>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</si>
  <si>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</si>
  <si>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</si>
  <si>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</si>
  <si>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</si>
  <si>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</si>
  <si>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</si>
  <si>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</si>
  <si>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</si>
  <si>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</si>
  <si>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</si>
  <si>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</si>
  <si>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</si>
  <si>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</si>
  <si>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</si>
  <si>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</si>
  <si>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</si>
  <si>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</si>
  <si>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</si>
  <si>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</si>
  <si>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</si>
  <si>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</si>
  <si>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</si>
  <si>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</si>
  <si>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</si>
  <si>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</si>
  <si>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</si>
  <si>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</si>
  <si>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</si>
  <si>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</si>
  <si>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</si>
  <si>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</si>
  <si>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</si>
  <si>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</si>
  <si>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</si>
  <si>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</si>
  <si>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</si>
  <si>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</si>
  <si>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</si>
  <si>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</si>
  <si>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</si>
  <si>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</si>
  <si>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</si>
  <si>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</si>
  <si>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</si>
  <si>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</si>
  <si>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</si>
  <si>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</si>
  <si>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</si>
  <si>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</si>
  <si>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</si>
  <si>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</si>
  <si>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</si>
  <si>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</si>
  <si>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</si>
  <si>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</si>
  <si>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</si>
  <si>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</si>
  <si>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</si>
  <si>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</si>
  <si>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</si>
  <si>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</si>
  <si>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</si>
  <si>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</si>
  <si>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</si>
  <si>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</si>
  <si>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</si>
  <si>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</si>
  <si>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</si>
  <si>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</si>
  <si>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</si>
  <si>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</si>
  <si>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</si>
  <si>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</si>
  <si>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</si>
  <si>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</si>
  <si>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</si>
  <si>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</si>
  <si>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</si>
  <si>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</si>
  <si>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</si>
  <si>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</si>
  <si>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</si>
  <si>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</si>
  <si>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</si>
  <si>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</si>
  <si>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</si>
  <si>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</si>
  <si>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</si>
  <si>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</si>
  <si>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</si>
  <si>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</si>
  <si>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</si>
  <si>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</si>
  <si>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</si>
  <si>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</si>
  <si>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</si>
  <si>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</si>
  <si>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</si>
  <si>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</si>
  <si>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</si>
  <si>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</si>
  <si>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</si>
  <si>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</si>
  <si>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</si>
  <si>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</si>
  <si>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</si>
  <si>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</si>
  <si>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</si>
  <si>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</si>
  <si>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</si>
  <si>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</si>
  <si>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</si>
  <si>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</si>
  <si>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</si>
  <si>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</si>
  <si>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</si>
  <si>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</si>
  <si>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</si>
  <si>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</si>
  <si>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</si>
  <si>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</si>
  <si>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</si>
  <si>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</si>
  <si>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</si>
  <si>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</si>
  <si>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</si>
  <si>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</si>
  <si>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</si>
  <si>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</si>
  <si>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</si>
  <si>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</si>
  <si>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</si>
  <si>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</si>
  <si>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</si>
  <si>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</si>
  <si>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</si>
  <si>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</si>
  <si>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</si>
  <si>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</si>
  <si>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</si>
  <si>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</si>
  <si>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</si>
  <si>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</si>
  <si>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</si>
  <si>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</si>
  <si>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</si>
  <si>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</si>
  <si>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</si>
  <si>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</si>
  <si>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</si>
  <si>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</si>
  <si>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</si>
  <si>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</si>
  <si>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</si>
  <si>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</si>
  <si>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</si>
  <si>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</si>
  <si>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</si>
  <si>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</si>
  <si>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</si>
  <si>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</si>
  <si>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</si>
  <si>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</si>
  <si>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</si>
  <si>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</si>
  <si>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</si>
  <si>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</si>
  <si>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</si>
  <si>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</si>
  <si>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</si>
  <si>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</si>
  <si>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</si>
  <si>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</si>
  <si>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</si>
  <si>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</si>
  <si>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</si>
  <si>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</si>
  <si>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</si>
  <si>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</si>
  <si>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</si>
  <si>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</si>
  <si>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</si>
  <si>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</si>
  <si>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</si>
  <si>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</si>
  <si>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</si>
  <si>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</si>
  <si>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</si>
  <si>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</si>
  <si>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</si>
  <si>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</si>
  <si>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</si>
  <si>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</si>
  <si>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</si>
  <si>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</si>
  <si>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</si>
  <si>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</si>
  <si>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</si>
  <si>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</si>
  <si>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</si>
  <si>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</si>
  <si>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</si>
  <si>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</si>
  <si>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</si>
  <si>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</si>
  <si>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</si>
  <si>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</si>
  <si>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</si>
  <si>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</si>
  <si>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</si>
  <si>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</si>
  <si>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</si>
  <si>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</si>
  <si>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</si>
  <si>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</si>
  <si>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</si>
  <si>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</si>
  <si>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</si>
  <si>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</si>
  <si>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</si>
  <si>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</si>
  <si>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</si>
  <si>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</si>
  <si>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</si>
  <si>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</si>
  <si>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</si>
  <si>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</si>
  <si>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</si>
  <si>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</si>
  <si>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</si>
  <si>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</si>
  <si>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</si>
  <si>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</si>
  <si>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</si>
  <si>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</si>
  <si>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</si>
  <si>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</si>
  <si>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</si>
  <si>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</si>
  <si>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</si>
  <si>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</si>
  <si>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</si>
  <si>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</si>
  <si>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</si>
  <si>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</si>
  <si>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</si>
  <si>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</si>
  <si>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</si>
  <si>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</si>
  <si>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</si>
  <si>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</si>
  <si>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</si>
  <si>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</si>
  <si>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</si>
  <si>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</si>
  <si>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</si>
  <si>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</si>
  <si>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</si>
  <si>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</si>
  <si>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</si>
  <si>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</si>
  <si>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</si>
  <si>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</si>
  <si>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</si>
  <si>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</si>
  <si>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</si>
  <si>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</si>
  <si>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</si>
  <si>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</si>
  <si>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</si>
  <si>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</si>
  <si>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</si>
  <si>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</si>
  <si>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</si>
  <si>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</si>
  <si>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</si>
  <si>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</si>
  <si>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</si>
  <si>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</si>
  <si>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</si>
  <si>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</si>
  <si>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</si>
  <si>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</si>
  <si>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</si>
  <si>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</si>
  <si>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</si>
  <si>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</si>
  <si>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</si>
  <si>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</si>
  <si>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</si>
  <si>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</si>
  <si>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</si>
  <si>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</si>
  <si>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</si>
  <si>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</si>
  <si>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</si>
  <si>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</si>
  <si>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</si>
  <si>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</si>
  <si>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</si>
  <si>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</si>
  <si>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</si>
  <si>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</si>
  <si>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</si>
  <si>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</si>
  <si>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</si>
  <si>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</si>
  <si>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</si>
  <si>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</si>
  <si>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</si>
  <si>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</si>
  <si>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</si>
  <si>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</si>
  <si>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</si>
  <si>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</si>
  <si>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</si>
  <si>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</si>
  <si>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</si>
  <si>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</si>
  <si>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</si>
  <si>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</si>
  <si>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</si>
  <si>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</si>
  <si>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</si>
  <si>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</si>
  <si>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</si>
  <si>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</si>
  <si>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</si>
  <si>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</si>
  <si>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</si>
  <si>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</si>
  <si>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</si>
  <si>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</si>
  <si>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</si>
  <si>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</si>
  <si>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</si>
  <si>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</si>
  <si>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</si>
  <si>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</si>
  <si>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</si>
  <si>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</si>
  <si>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</si>
  <si>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</si>
  <si>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</si>
  <si>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</si>
  <si>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</si>
  <si>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</si>
  <si>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</si>
  <si>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</si>
  <si>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</si>
  <si>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</si>
  <si>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</si>
  <si>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</si>
  <si>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</si>
  <si>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</si>
  <si>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</si>
  <si>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</si>
  <si>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</si>
  <si>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</si>
  <si>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</si>
  <si>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</si>
  <si>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</si>
  <si>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</si>
  <si>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</si>
  <si>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</si>
  <si>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</si>
  <si>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</si>
  <si>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</si>
  <si>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</si>
  <si>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</si>
  <si>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</si>
  <si>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</si>
  <si>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</si>
  <si>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</si>
  <si>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</si>
  <si>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</si>
  <si>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</si>
  <si>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</si>
  <si>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</si>
  <si>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</si>
  <si>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</si>
  <si>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</si>
  <si>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</si>
  <si>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</si>
  <si>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</si>
  <si>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</si>
  <si>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</si>
  <si>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</si>
  <si>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</si>
  <si>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</si>
  <si>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</si>
  <si>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</si>
  <si>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</si>
  <si>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</si>
  <si>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</si>
  <si>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</si>
  <si>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</si>
  <si>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</si>
  <si>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</si>
  <si>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</si>
  <si>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</si>
  <si>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</si>
  <si>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</si>
  <si>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</si>
  <si>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</si>
  <si>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</si>
  <si>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</si>
  <si>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</si>
  <si>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</si>
  <si>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</si>
  <si>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</si>
  <si>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</si>
  <si>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</si>
  <si>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</si>
  <si>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</si>
  <si>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</si>
  <si>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</si>
  <si>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</si>
  <si>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</si>
  <si>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</si>
  <si>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</si>
  <si>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</si>
  <si>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</si>
  <si>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</si>
  <si>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</si>
  <si>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</si>
  <si>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</si>
  <si>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</si>
  <si>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</si>
  <si>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</si>
  <si>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</si>
  <si>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</si>
  <si>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</si>
  <si>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</si>
  <si>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</si>
  <si>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</si>
  <si>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</si>
  <si>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</si>
  <si>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</si>
  <si>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</si>
  <si>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</si>
  <si>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</si>
  <si>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</si>
  <si>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</si>
  <si>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</si>
  <si>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</si>
  <si>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</si>
  <si>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</si>
  <si>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</si>
  <si>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</si>
  <si>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</si>
  <si>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</si>
  <si>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</si>
  <si>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</si>
  <si>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</si>
  <si>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</si>
  <si>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</si>
  <si>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</si>
  <si>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</si>
  <si>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</si>
  <si>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</si>
  <si>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</si>
  <si>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</si>
  <si>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</si>
  <si>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</si>
  <si>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</si>
  <si>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</si>
  <si>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</si>
  <si>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</si>
  <si>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</si>
  <si>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</si>
  <si>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</si>
  <si>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</si>
  <si>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</si>
  <si>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</si>
  <si>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</si>
  <si>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</si>
  <si>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</si>
  <si>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</si>
  <si>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</si>
  <si>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</si>
  <si>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</si>
  <si>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</si>
  <si>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</si>
  <si>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</si>
  <si>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</si>
  <si>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</si>
  <si>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</si>
  <si>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</si>
  <si>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</si>
  <si>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</si>
  <si>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</si>
  <si>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</si>
  <si>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</si>
  <si>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</si>
  <si>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</si>
  <si>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</si>
  <si>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</si>
  <si>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</si>
  <si>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</si>
  <si>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</si>
  <si>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</si>
  <si>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</si>
  <si>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</si>
  <si>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</si>
  <si>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</si>
  <si>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</si>
  <si>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</si>
  <si>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</si>
  <si>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</si>
  <si>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</si>
  <si>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</si>
  <si>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</si>
  <si>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</si>
  <si>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</si>
  <si>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</si>
  <si>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</si>
  <si>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</si>
  <si>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</si>
  <si>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</si>
  <si>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</si>
  <si>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</si>
  <si>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</si>
  <si>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</si>
  <si>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</si>
  <si>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</si>
  <si>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</si>
  <si>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</si>
  <si>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</si>
  <si>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</si>
  <si>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</si>
  <si>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</si>
  <si>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</si>
  <si>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</si>
  <si>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</si>
  <si>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</si>
  <si>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</si>
  <si>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</si>
  <si>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</si>
  <si>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</si>
  <si>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</si>
  <si>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</si>
  <si>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</si>
  <si>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</si>
  <si>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</si>
  <si>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</si>
  <si>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</si>
  <si>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</si>
  <si>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</si>
  <si>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</si>
  <si>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</si>
  <si>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</si>
  <si>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</si>
  <si>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</si>
  <si>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</si>
  <si>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</si>
  <si>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</si>
  <si>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</si>
  <si>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</si>
  <si>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</si>
  <si>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</si>
  <si>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</si>
  <si>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</si>
  <si>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</si>
  <si>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</si>
  <si>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</si>
  <si>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</si>
  <si>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</si>
  <si>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</si>
  <si>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</si>
  <si>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</si>
  <si>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</si>
  <si>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</si>
  <si>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</si>
  <si>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</si>
  <si>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</si>
  <si>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</si>
  <si>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</si>
  <si>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</si>
  <si>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</si>
  <si>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</si>
  <si>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</si>
  <si>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</si>
  <si>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</si>
  <si>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</si>
  <si>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</si>
  <si>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</si>
  <si>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</si>
  <si>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</si>
  <si>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</si>
  <si>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</si>
  <si>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</si>
  <si>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</si>
  <si>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</si>
  <si>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</si>
  <si>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</si>
  <si>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</si>
  <si>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</si>
  <si>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</si>
  <si>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</si>
  <si>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</si>
  <si>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</si>
  <si>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</si>
  <si>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</si>
  <si>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</si>
  <si>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</si>
  <si>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</si>
  <si>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</si>
  <si>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</si>
  <si>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</si>
  <si>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</si>
  <si>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</si>
  <si>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</si>
  <si>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</si>
  <si>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</si>
  <si>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</si>
  <si>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</si>
  <si>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</si>
  <si>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</si>
  <si>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</si>
  <si>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</si>
  <si>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</si>
  <si>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</si>
  <si>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</si>
  <si>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</si>
  <si>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</si>
  <si>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</si>
  <si>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</si>
  <si>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</si>
  <si>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</si>
  <si>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</si>
  <si>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</si>
  <si>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</si>
  <si>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</si>
  <si>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</si>
  <si>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</si>
  <si>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</si>
  <si>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</si>
  <si>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</si>
  <si>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</si>
  <si>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</si>
  <si>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</si>
  <si>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</si>
  <si>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</si>
  <si>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</si>
  <si>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</si>
  <si>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</si>
  <si>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</si>
  <si>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</si>
  <si>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</si>
  <si>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</si>
  <si>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</si>
  <si>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</si>
  <si>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</si>
  <si>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</si>
  <si>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</si>
  <si>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</si>
  <si>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</si>
  <si>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</si>
  <si>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</si>
  <si>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</si>
  <si>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</si>
  <si>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</si>
  <si>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</si>
  <si>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</si>
  <si>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</si>
  <si>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</si>
  <si>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</si>
  <si>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</si>
  <si>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</si>
  <si>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</si>
  <si>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</si>
  <si>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</si>
  <si>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</si>
  <si>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</si>
  <si>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</si>
  <si>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</si>
  <si>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</si>
  <si>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</si>
  <si>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</si>
  <si>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</si>
  <si>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</si>
  <si>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</si>
  <si>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</si>
  <si>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</si>
  <si>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</si>
  <si>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</si>
  <si>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</si>
  <si>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</si>
  <si>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</si>
  <si>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</si>
  <si>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</si>
  <si>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</si>
  <si>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</si>
  <si>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</si>
  <si>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</si>
  <si>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</si>
  <si>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</si>
  <si>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</si>
  <si>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</si>
  <si>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</si>
  <si>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</si>
  <si>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</si>
  <si>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</si>
  <si>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</si>
  <si>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</si>
  <si>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</si>
  <si>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</si>
  <si>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</si>
  <si>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</si>
  <si>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</si>
  <si>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</si>
  <si>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</si>
  <si>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</si>
  <si>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</si>
  <si>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</si>
  <si>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</si>
  <si>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</si>
  <si>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</si>
  <si>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</si>
  <si>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</si>
  <si>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</si>
  <si>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</si>
  <si>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</si>
  <si>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</si>
  <si>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</si>
  <si>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</si>
  <si>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</si>
  <si>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</si>
  <si>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</si>
  <si>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</si>
  <si>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</si>
  <si>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</si>
  <si>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</si>
  <si>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</si>
  <si>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</si>
  <si>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</si>
  <si>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</si>
  <si>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</si>
  <si>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</si>
  <si>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</si>
  <si>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</si>
  <si>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</si>
  <si>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</si>
  <si>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</si>
  <si>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</si>
  <si>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</si>
  <si>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</si>
  <si>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</si>
  <si>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</si>
  <si>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</si>
  <si>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</si>
  <si>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</si>
  <si>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</si>
  <si>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</si>
  <si>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</si>
  <si>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</si>
  <si>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</si>
  <si>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</si>
  <si>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</si>
  <si>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</si>
  <si>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</si>
  <si>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</si>
  <si>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</si>
  <si>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</si>
  <si>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</si>
  <si>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</si>
  <si>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</si>
  <si>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</si>
  <si>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</si>
  <si>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</si>
  <si>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</si>
  <si>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</si>
  <si>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</si>
  <si>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</si>
  <si>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</si>
  <si>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</si>
  <si>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</si>
  <si>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</si>
  <si>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</si>
  <si>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</si>
  <si>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</si>
  <si>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</si>
  <si>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</si>
  <si>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</si>
  <si>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</si>
  <si>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</si>
  <si>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</si>
  <si>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</si>
  <si>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</si>
  <si>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</si>
  <si>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</si>
  <si>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</si>
  <si>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</si>
  <si>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</si>
  <si>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</si>
  <si>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</si>
  <si>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</si>
  <si>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</si>
  <si>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</si>
  <si>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</si>
  <si>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</si>
  <si>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</si>
  <si>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</si>
  <si>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</si>
  <si>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</si>
  <si>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</si>
  <si>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</si>
  <si>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</si>
  <si>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</si>
  <si>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</si>
  <si>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</si>
  <si>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</si>
  <si>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</si>
  <si>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</si>
  <si>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</si>
  <si>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</si>
  <si>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</si>
  <si>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</si>
  <si>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</si>
  <si>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</si>
  <si>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</si>
  <si>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</si>
  <si>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</si>
  <si>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</si>
  <si>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</si>
  <si>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</si>
  <si>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</si>
  <si>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</si>
  <si>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</si>
  <si>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</si>
  <si>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</si>
  <si>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</si>
  <si>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</si>
  <si>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</si>
  <si>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</si>
  <si>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</si>
  <si>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</si>
  <si>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</si>
  <si>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</si>
  <si>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</si>
  <si>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</si>
  <si>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</si>
  <si>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</si>
  <si>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</si>
  <si>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</si>
  <si>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</si>
  <si>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</si>
  <si>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</si>
  <si>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</si>
  <si>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</si>
  <si>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</si>
  <si>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</si>
  <si>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</si>
  <si>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</si>
  <si>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</si>
  <si>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</si>
  <si>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</si>
  <si>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</si>
  <si>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</si>
  <si>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</si>
  <si>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</si>
  <si>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</si>
  <si>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</si>
  <si>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</si>
  <si>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</si>
  <si>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</si>
  <si>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</si>
  <si>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</si>
  <si>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</si>
  <si>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</si>
  <si>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</si>
  <si>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</si>
  <si>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</si>
  <si>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</si>
  <si>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</si>
  <si>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</si>
  <si>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</si>
  <si>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</si>
  <si>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</si>
  <si>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</si>
  <si>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</si>
  <si>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</si>
  <si>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</si>
  <si>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</si>
  <si>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</si>
  <si>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</si>
  <si>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</si>
  <si>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</si>
  <si>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</si>
  <si>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</si>
  <si>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</si>
  <si>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</si>
  <si>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</si>
  <si>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</si>
  <si>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</si>
  <si>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</si>
  <si>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</si>
  <si>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</si>
  <si>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</si>
  <si>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</si>
  <si>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</si>
  <si>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</si>
  <si>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</si>
  <si>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</si>
  <si>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</si>
  <si>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</si>
  <si>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</si>
  <si>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</si>
  <si>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</si>
  <si>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</si>
  <si>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</si>
  <si>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</si>
  <si>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</si>
  <si>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</si>
  <si>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</si>
  <si>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</si>
  <si>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</si>
  <si>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</si>
  <si>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</si>
  <si>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</si>
  <si>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</si>
  <si>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</si>
  <si>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</si>
  <si>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</si>
  <si>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</si>
  <si>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</si>
  <si>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</si>
  <si>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</si>
  <si>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</si>
  <si>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</si>
  <si>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</si>
  <si>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</si>
  <si>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</si>
  <si>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</si>
  <si>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</si>
  <si>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</si>
  <si>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</si>
  <si>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</si>
  <si>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</si>
  <si>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</si>
  <si>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</si>
  <si>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</si>
  <si>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</si>
  <si>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</si>
  <si>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</si>
  <si>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</si>
  <si>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</si>
  <si>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</si>
  <si>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</si>
  <si>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</si>
  <si>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</si>
  <si>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</si>
  <si>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</si>
  <si>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</si>
  <si>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</si>
  <si>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</si>
  <si>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</si>
  <si>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</si>
  <si>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</si>
  <si>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</si>
  <si>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</si>
  <si>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</si>
  <si>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</si>
  <si>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</si>
  <si>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</si>
  <si>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</si>
  <si>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</si>
  <si>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</si>
  <si>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</si>
  <si>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</si>
  <si>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</si>
  <si>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</si>
  <si>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</si>
  <si>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</si>
  <si>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</si>
  <si>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</si>
  <si>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</si>
  <si>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</si>
  <si>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</si>
  <si>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</si>
  <si>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</si>
  <si>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</si>
  <si>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</si>
  <si>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</si>
  <si>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</si>
  <si>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</si>
  <si>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</si>
  <si>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</si>
  <si>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</si>
  <si>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</si>
  <si>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</si>
  <si>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</si>
  <si>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</si>
  <si>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</si>
  <si>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</si>
  <si>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</si>
  <si>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</si>
  <si>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</si>
  <si>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</si>
  <si>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</si>
  <si>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</si>
  <si>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</si>
  <si>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</si>
  <si>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</si>
  <si>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</si>
  <si>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</si>
  <si>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</si>
  <si>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</si>
  <si>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</si>
  <si>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</si>
  <si>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</si>
  <si>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</si>
  <si>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</si>
  <si>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</si>
  <si>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</si>
  <si>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</si>
  <si>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</si>
  <si>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</si>
  <si>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</si>
  <si>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</si>
  <si>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</si>
  <si>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</si>
  <si>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</si>
  <si>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</si>
  <si>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</si>
  <si>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</si>
  <si>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</si>
  <si>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</si>
  <si>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</si>
  <si>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</si>
  <si>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</si>
  <si>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</si>
  <si>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</si>
  <si>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</si>
  <si>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</si>
  <si>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</si>
  <si>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</si>
  <si>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</si>
  <si>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</si>
  <si>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</si>
  <si>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</si>
  <si>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</si>
  <si>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</si>
  <si>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</si>
  <si>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</si>
  <si>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</si>
  <si>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</si>
  <si>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</si>
  <si>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</si>
  <si>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</si>
  <si>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</si>
  <si>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</si>
  <si>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</si>
  <si>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</si>
  <si>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</si>
  <si>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</si>
  <si>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</si>
  <si>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</si>
  <si>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</si>
  <si>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</si>
  <si>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</si>
  <si>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</si>
  <si>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</si>
  <si>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</si>
  <si>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</si>
  <si>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</si>
  <si>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</si>
  <si>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</si>
  <si>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</si>
  <si>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</si>
  <si>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</si>
  <si>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</si>
  <si>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</si>
  <si>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</si>
  <si>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</si>
  <si>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</si>
  <si>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</si>
  <si>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</si>
  <si>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</si>
  <si>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</si>
  <si>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</si>
  <si>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</si>
  <si>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</si>
  <si>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</si>
  <si>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</si>
  <si>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</si>
  <si>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</si>
  <si>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</si>
  <si>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</si>
  <si>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</si>
  <si>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</si>
  <si>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</si>
  <si>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</si>
  <si>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</si>
  <si>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</si>
  <si>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</si>
  <si>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</si>
  <si>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</si>
  <si>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</si>
  <si>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</si>
  <si>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</si>
  <si>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</si>
  <si>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</si>
  <si>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</si>
  <si>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</si>
  <si>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</si>
  <si>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</si>
  <si>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</si>
  <si>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</si>
  <si>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</si>
  <si>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</si>
  <si>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</si>
  <si>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</si>
  <si>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</si>
  <si>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</si>
  <si>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</si>
  <si>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</si>
  <si>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</si>
  <si>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</si>
  <si>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</si>
  <si>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</si>
  <si>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</si>
  <si>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</si>
  <si>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</si>
  <si>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</si>
  <si>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</si>
  <si>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</si>
  <si>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</si>
  <si>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</si>
  <si>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</si>
  <si>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</si>
  <si>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</si>
  <si>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</si>
  <si>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</si>
  <si>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</si>
  <si>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</si>
  <si>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</si>
  <si>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</si>
  <si>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</si>
  <si>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</si>
  <si>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</si>
  <si>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</si>
  <si>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</si>
  <si>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</si>
  <si>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</si>
  <si>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</si>
  <si>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</si>
  <si>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</si>
  <si>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</si>
  <si>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</si>
  <si>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</si>
  <si>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</si>
  <si>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</si>
  <si>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</si>
  <si>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</si>
  <si>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</si>
  <si>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</si>
  <si>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</si>
  <si>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</si>
  <si>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</si>
  <si>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</si>
  <si>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</si>
  <si>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</si>
  <si>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</si>
  <si>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</si>
  <si>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</si>
  <si>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</si>
  <si>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</si>
  <si>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</si>
  <si>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</si>
  <si>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</si>
  <si>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</si>
  <si>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</si>
  <si>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</si>
  <si>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</si>
  <si>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</si>
  <si>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</si>
  <si>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</si>
  <si>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</si>
  <si>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</si>
  <si>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</si>
  <si>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</si>
  <si>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</si>
  <si>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</si>
  <si>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</si>
  <si>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</si>
  <si>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</si>
  <si>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</si>
  <si>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</si>
  <si>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</si>
  <si>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</si>
  <si>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</si>
  <si>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</si>
  <si>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</si>
  <si>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</si>
  <si>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</si>
  <si>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</si>
  <si>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</si>
  <si>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</si>
  <si>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</si>
  <si>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</si>
  <si>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</si>
  <si>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</si>
  <si>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</si>
  <si>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</si>
  <si>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</si>
  <si>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</si>
  <si>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</si>
  <si>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</si>
  <si>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</si>
  <si>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</si>
  <si>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</si>
  <si>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</si>
  <si>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</si>
  <si>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</si>
  <si>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</si>
  <si>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</si>
  <si>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</si>
  <si>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</si>
  <si>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</si>
  <si>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</si>
  <si>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</si>
  <si>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</si>
  <si>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</si>
  <si>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</si>
  <si>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</si>
  <si>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</si>
  <si>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</si>
  <si>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</si>
  <si>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</si>
  <si>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</si>
  <si>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</si>
  <si>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</si>
  <si>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</si>
  <si>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</si>
  <si>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</si>
  <si>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</si>
  <si>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</si>
  <si>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</si>
  <si>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</si>
  <si>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</si>
  <si>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</si>
  <si>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</si>
  <si>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</si>
  <si>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</si>
  <si>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</si>
  <si>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</si>
  <si>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</si>
  <si>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</si>
  <si>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</si>
  <si>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</si>
  <si>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</si>
  <si>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</si>
  <si>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</si>
  <si>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</si>
  <si>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</si>
  <si>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</si>
  <si>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</si>
  <si>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</si>
  <si>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</si>
  <si>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</si>
  <si>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</si>
  <si>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</si>
  <si>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</si>
  <si>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</si>
  <si>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</si>
  <si>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</si>
  <si>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</si>
  <si>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</si>
  <si>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</si>
  <si>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</si>
  <si>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</si>
  <si>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</si>
  <si>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</si>
  <si>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</si>
  <si>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</si>
  <si>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</si>
  <si>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</si>
  <si>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</si>
  <si>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</si>
  <si>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</si>
  <si>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</si>
  <si>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</si>
  <si>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</si>
  <si>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</si>
  <si>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</si>
  <si>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</si>
  <si>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</si>
  <si>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</si>
  <si>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</si>
  <si>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</si>
  <si>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</si>
  <si>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</si>
  <si>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</si>
  <si>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</si>
  <si>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</si>
  <si>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</si>
  <si>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</si>
  <si>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</si>
  <si>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</si>
  <si>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</si>
  <si>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</si>
  <si>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</si>
  <si>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</si>
  <si>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</si>
  <si>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</si>
  <si>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</si>
  <si>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</si>
  <si>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</si>
  <si>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</si>
  <si>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</si>
  <si>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</si>
  <si>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</si>
  <si>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</si>
  <si>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</si>
  <si>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</si>
  <si>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</si>
  <si>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</si>
  <si>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</si>
  <si>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</si>
  <si>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</si>
  <si>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</si>
  <si>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</si>
  <si>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</si>
  <si>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</si>
  <si>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</si>
  <si>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</si>
  <si>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</si>
  <si>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</si>
  <si>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</si>
  <si>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</si>
  <si>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</si>
  <si>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</si>
  <si>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</si>
  <si>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</si>
  <si>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</si>
  <si>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</si>
  <si>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</si>
  <si>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</si>
  <si>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</si>
  <si>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</si>
  <si>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</si>
  <si>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</si>
  <si>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</si>
  <si>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</si>
  <si>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</si>
  <si>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</si>
  <si>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</si>
  <si>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</si>
  <si>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</si>
  <si>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</si>
  <si>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</si>
  <si>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</si>
  <si>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</si>
  <si>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</si>
  <si>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</si>
  <si>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</si>
  <si>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</si>
  <si>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</si>
  <si>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</si>
  <si>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</si>
  <si>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</si>
  <si>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</si>
  <si>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</si>
  <si>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</si>
  <si>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</si>
  <si>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</si>
  <si>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</si>
  <si>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</si>
  <si>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</si>
  <si>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</si>
  <si>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</si>
  <si>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</si>
  <si>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</si>
  <si>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</si>
  <si>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</si>
  <si>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</si>
  <si>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</si>
  <si>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</si>
  <si>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</si>
  <si>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</si>
  <si>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</si>
  <si>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</si>
  <si>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</si>
  <si>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</si>
  <si>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</si>
  <si>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</si>
  <si>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</si>
  <si>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</si>
  <si>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</si>
  <si>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</si>
  <si>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</si>
  <si>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</si>
  <si>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</si>
  <si>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</si>
  <si>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</si>
  <si>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</si>
  <si>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</si>
  <si>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</si>
  <si>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</si>
  <si>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</si>
  <si>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</si>
  <si>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</si>
  <si>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</si>
  <si>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</si>
  <si>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</si>
  <si>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</si>
  <si>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</si>
  <si>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</si>
  <si>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</si>
  <si>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</si>
  <si>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</si>
  <si>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</si>
  <si>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</si>
  <si>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</si>
  <si>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</si>
  <si>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</si>
  <si>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</si>
  <si>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</si>
  <si>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</si>
  <si>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</si>
  <si>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</si>
  <si>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</si>
  <si>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</si>
  <si>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</si>
  <si>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</si>
  <si>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</si>
  <si>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</si>
  <si>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</si>
  <si>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</si>
  <si>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</si>
  <si>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</si>
  <si>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</si>
  <si>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</si>
  <si>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</si>
  <si>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</si>
  <si>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</si>
  <si>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</si>
  <si>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</si>
  <si>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</si>
  <si>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</si>
  <si>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</si>
  <si>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</si>
  <si>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</si>
  <si>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</si>
  <si>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</si>
  <si>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</si>
  <si>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</si>
  <si>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</si>
  <si>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</si>
  <si>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</si>
  <si>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</si>
  <si>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</si>
  <si>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</si>
  <si>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</si>
  <si>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</si>
  <si>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</si>
  <si>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</si>
  <si>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</si>
  <si>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</si>
  <si>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</si>
  <si>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</si>
  <si>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</si>
  <si>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</si>
  <si>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</si>
  <si>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</si>
  <si>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</si>
  <si>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</si>
  <si>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</si>
  <si>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</si>
  <si>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</si>
  <si>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</si>
  <si>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</si>
  <si>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</si>
  <si>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</si>
  <si>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</si>
  <si>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</si>
  <si>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</si>
  <si>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</si>
  <si>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</si>
  <si>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</si>
  <si>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</si>
  <si>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</si>
  <si>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</si>
  <si>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</si>
  <si>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</si>
  <si>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</si>
  <si>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</si>
  <si>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</si>
  <si>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</si>
  <si>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</si>
  <si>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</si>
  <si>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</si>
  <si>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</si>
  <si>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</si>
  <si>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</si>
  <si>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</si>
  <si>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</si>
  <si>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</si>
  <si>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</si>
  <si>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</si>
  <si>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</si>
  <si>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</si>
  <si>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</si>
  <si>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</si>
  <si>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</si>
  <si>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</si>
  <si>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</si>
  <si>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</si>
  <si>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</si>
  <si>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</si>
  <si>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</si>
  <si>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</si>
  <si>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</si>
  <si>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</si>
  <si>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</si>
  <si>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</si>
  <si>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</si>
  <si>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</si>
  <si>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</si>
  <si>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</si>
  <si>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</si>
  <si>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</si>
  <si>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</si>
  <si>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</si>
  <si>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</si>
  <si>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</si>
  <si>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</si>
  <si>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</si>
  <si>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</si>
  <si>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</si>
  <si>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</si>
  <si>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</si>
  <si>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</si>
  <si>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</si>
  <si>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</si>
  <si>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</si>
  <si>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</si>
  <si>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</si>
  <si>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</si>
  <si>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</si>
  <si>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</si>
  <si>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</si>
  <si>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</si>
  <si>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</si>
  <si>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</si>
  <si>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</si>
  <si>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</si>
  <si>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</si>
  <si>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</si>
  <si>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</si>
  <si>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</si>
  <si>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</si>
  <si>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</si>
  <si>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</si>
  <si>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</si>
  <si>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</si>
  <si>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</si>
  <si>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</si>
  <si>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</si>
  <si>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</si>
  <si>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</si>
  <si>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</si>
  <si>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</si>
  <si>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</si>
  <si>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</si>
  <si>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</si>
  <si>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</si>
  <si>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</si>
  <si>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</si>
  <si>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</si>
  <si>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</si>
  <si>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</si>
  <si>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</si>
  <si>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</si>
  <si>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</si>
  <si>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</si>
  <si>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</si>
  <si>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</si>
  <si>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</si>
  <si>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</si>
  <si>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</si>
  <si>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</si>
  <si>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</si>
  <si>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</si>
  <si>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</si>
  <si>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</si>
  <si>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</si>
  <si>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</si>
  <si>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</si>
  <si>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</si>
  <si>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</si>
  <si>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</si>
  <si>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</si>
  <si>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</si>
  <si>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</si>
  <si>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</si>
  <si>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</si>
  <si>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</si>
  <si>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</si>
  <si>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</si>
  <si>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</si>
  <si>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</si>
  <si>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</si>
  <si>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</si>
  <si>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</si>
  <si>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</si>
  <si>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</si>
  <si>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</si>
  <si>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</si>
  <si>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</si>
  <si>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</si>
  <si>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</si>
  <si>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</si>
  <si>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</si>
  <si>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</si>
  <si>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</si>
  <si>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</si>
  <si>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</si>
  <si>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</si>
  <si>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</si>
  <si>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</si>
  <si>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</si>
  <si>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</si>
  <si>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</si>
  <si>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</si>
  <si>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</si>
  <si>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</si>
  <si>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</si>
  <si>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</si>
  <si>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</si>
  <si>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</si>
  <si>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</si>
  <si>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</si>
  <si>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</si>
  <si>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</si>
  <si>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</si>
  <si>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</si>
  <si>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</si>
  <si>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</si>
  <si>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</si>
  <si>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</si>
  <si>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</si>
  <si>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</si>
  <si>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</si>
  <si>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</si>
  <si>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</si>
  <si>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</si>
  <si>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</si>
  <si>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</si>
  <si>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</si>
  <si>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</si>
  <si>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</si>
  <si>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</si>
  <si>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</si>
  <si>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</si>
  <si>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</si>
  <si>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</si>
  <si>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</si>
  <si>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</si>
  <si>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</si>
  <si>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</si>
  <si>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</si>
  <si>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</si>
  <si>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</si>
  <si>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</si>
  <si>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</si>
  <si>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</si>
  <si>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</si>
  <si>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</si>
  <si>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</si>
  <si>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</si>
  <si>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</si>
  <si>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</si>
  <si>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</si>
  <si>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</si>
  <si>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</si>
  <si>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</si>
  <si>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</si>
  <si>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</si>
  <si>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</si>
  <si>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</si>
  <si>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</si>
  <si>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</si>
  <si>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</si>
  <si>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</si>
  <si>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</si>
  <si>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</si>
  <si>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</si>
  <si>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</si>
  <si>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</si>
  <si>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</si>
  <si>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</si>
  <si>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</si>
  <si>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</si>
  <si>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</si>
  <si>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</si>
  <si>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</si>
  <si>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</si>
  <si>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</si>
  <si>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</si>
  <si>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</si>
  <si>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</si>
  <si>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</si>
  <si>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</si>
  <si>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</si>
  <si>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</si>
  <si>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</si>
  <si>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</si>
  <si>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</si>
  <si>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</si>
  <si>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</si>
  <si>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</si>
  <si>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</si>
  <si>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</si>
  <si>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</si>
  <si>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</si>
  <si>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</si>
  <si>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</si>
  <si>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</si>
  <si>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</si>
  <si>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</si>
  <si>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</si>
  <si>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</si>
  <si>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</si>
  <si>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</si>
  <si>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</si>
  <si>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</si>
  <si>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</si>
  <si>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</si>
  <si>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</si>
  <si>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</si>
  <si>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</si>
  <si>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</si>
  <si>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</si>
  <si>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</si>
  <si>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</si>
  <si>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</si>
  <si>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</si>
  <si>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</si>
  <si>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</si>
  <si>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</si>
  <si>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</si>
  <si>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</si>
  <si>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</si>
  <si>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</si>
  <si>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</si>
  <si>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</si>
  <si>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</si>
  <si>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</si>
  <si>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</si>
  <si>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</si>
  <si>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</si>
  <si>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</si>
  <si>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</si>
  <si>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</si>
  <si>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</si>
  <si>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</si>
  <si>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</si>
  <si>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</si>
  <si>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</si>
  <si>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</si>
  <si>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</si>
  <si>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</si>
  <si>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</si>
  <si>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</si>
  <si>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</si>
  <si>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</si>
  <si>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</si>
  <si>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</si>
  <si>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</si>
  <si>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</si>
  <si>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</si>
  <si>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</si>
  <si>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</si>
  <si>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</si>
  <si>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</si>
  <si>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</si>
  <si>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</si>
  <si>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</si>
  <si>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</si>
  <si>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</si>
  <si>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</si>
  <si>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</si>
  <si>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</si>
  <si>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</si>
  <si>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</si>
  <si>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</si>
  <si>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</si>
  <si>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</si>
  <si>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</si>
  <si>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</si>
  <si>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</si>
  <si>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</si>
  <si>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</si>
  <si>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</si>
  <si>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</si>
  <si>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</si>
  <si>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</si>
  <si>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</si>
  <si>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</si>
  <si>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</si>
  <si>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</si>
  <si>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</si>
  <si>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</si>
  <si>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</si>
  <si>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</si>
  <si>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</si>
  <si>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</si>
  <si>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</si>
  <si>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</si>
  <si>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</si>
  <si>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</si>
  <si>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</si>
  <si>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</si>
  <si>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</si>
  <si>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</si>
  <si>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</si>
  <si>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</si>
  <si>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</si>
  <si>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</si>
  <si>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</si>
  <si>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</si>
  <si>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</si>
  <si>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</si>
  <si>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</si>
  <si>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</si>
  <si>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</si>
  <si>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</si>
  <si>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</si>
  <si>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</si>
  <si>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</si>
  <si>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</si>
  <si>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</si>
  <si>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</si>
  <si>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</si>
  <si>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</si>
  <si>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</si>
  <si>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</si>
  <si>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</si>
  <si>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</si>
  <si>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</si>
  <si>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</si>
  <si>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</si>
  <si>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</si>
  <si>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</si>
  <si>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</si>
  <si>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</si>
  <si>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</si>
  <si>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</si>
  <si>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</si>
  <si>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</si>
  <si>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</si>
  <si>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</si>
  <si>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</si>
  <si>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</si>
  <si>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</si>
  <si>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</si>
  <si>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</si>
  <si>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</si>
  <si>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</si>
  <si>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</si>
  <si>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</si>
  <si>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</si>
  <si>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</si>
  <si>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</si>
  <si>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</si>
  <si>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</si>
  <si>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</si>
  <si>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</si>
  <si>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</si>
  <si>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</si>
  <si>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</si>
  <si>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</si>
  <si>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</si>
  <si>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</si>
  <si>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</si>
  <si>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</si>
  <si>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</si>
  <si>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</si>
  <si>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</si>
  <si>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</si>
  <si>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</si>
  <si>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</si>
  <si>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</si>
  <si>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</si>
  <si>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</si>
  <si>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</si>
  <si>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</si>
  <si>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</si>
  <si>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</si>
  <si>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</si>
  <si>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</si>
  <si>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</si>
  <si>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</si>
  <si>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</si>
  <si>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</si>
  <si>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</si>
  <si>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</si>
  <si>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</si>
  <si>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</si>
  <si>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</si>
  <si>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</si>
  <si>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</si>
  <si>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</si>
  <si>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</si>
  <si>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</si>
  <si>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</si>
  <si>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</si>
  <si>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</si>
  <si>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</si>
  <si>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</si>
  <si>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</si>
  <si>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</si>
  <si>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</si>
  <si>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</si>
  <si>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</si>
  <si>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</si>
  <si>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</si>
  <si>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</si>
  <si>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</si>
  <si>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</si>
  <si>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</si>
  <si>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</si>
  <si>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</si>
  <si>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</si>
  <si>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</si>
  <si>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</si>
  <si>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</si>
  <si>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</si>
  <si>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</si>
  <si>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</si>
  <si>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</si>
  <si>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</si>
  <si>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</si>
  <si>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</si>
  <si>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</si>
  <si>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</si>
  <si>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</si>
  <si>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</si>
  <si>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</si>
  <si>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</si>
  <si>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</si>
  <si>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</si>
  <si>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</si>
  <si>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</si>
  <si>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</si>
  <si>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</si>
  <si>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</si>
  <si>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</si>
  <si>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</si>
  <si>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</si>
  <si>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</si>
  <si>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</si>
  <si>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</si>
  <si>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</si>
  <si>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</si>
  <si>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</si>
  <si>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</si>
  <si>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</si>
  <si>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</si>
  <si>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</si>
  <si>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</si>
  <si>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</si>
  <si>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</si>
  <si>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</si>
  <si>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</si>
  <si>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</si>
  <si>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</si>
  <si>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</si>
  <si>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</si>
  <si>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</si>
  <si>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</si>
  <si>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</si>
  <si>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</si>
  <si>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</si>
  <si>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</si>
  <si>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</si>
  <si>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</si>
  <si>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</si>
  <si>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</si>
  <si>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</si>
  <si>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</si>
  <si>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</si>
  <si>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</si>
  <si>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</si>
  <si>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</si>
  <si>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</si>
  <si>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</si>
  <si>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</si>
  <si>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</si>
  <si>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</si>
  <si>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</si>
  <si>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</si>
  <si>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</si>
  <si>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</si>
  <si>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</si>
  <si>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</si>
  <si>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</si>
  <si>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</si>
  <si>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</si>
  <si>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</si>
  <si>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</si>
  <si>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</si>
  <si>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</si>
  <si>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</si>
  <si>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</si>
  <si>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</si>
  <si>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</si>
  <si>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</si>
  <si>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</si>
  <si>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</si>
  <si>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</si>
  <si>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</si>
  <si>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</si>
  <si>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</si>
  <si>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</si>
  <si>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</si>
  <si>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</si>
  <si>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</si>
  <si>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</si>
  <si>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</si>
  <si>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</si>
  <si>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</si>
  <si>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</si>
  <si>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</si>
  <si>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</si>
  <si>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</si>
  <si>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</si>
  <si>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</si>
  <si>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</si>
  <si>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</si>
  <si>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</si>
  <si>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</si>
  <si>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</si>
  <si>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</si>
  <si>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</si>
  <si>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</si>
  <si>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</si>
  <si>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</si>
  <si>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</si>
  <si>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</si>
  <si>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</si>
  <si>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</si>
  <si>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</si>
  <si>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</si>
  <si>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</si>
  <si>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</si>
  <si>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</si>
  <si>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</si>
  <si>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</si>
  <si>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</si>
  <si>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</si>
  <si>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</si>
  <si>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</si>
  <si>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</si>
  <si>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</si>
  <si>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</si>
  <si>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</si>
  <si>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</si>
  <si>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</si>
  <si>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</si>
  <si>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</si>
  <si>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</si>
  <si>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</si>
  <si>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</si>
  <si>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</si>
  <si>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</si>
  <si>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</si>
  <si>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</si>
  <si>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</si>
  <si>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</si>
  <si>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</si>
  <si>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</si>
  <si>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</si>
  <si>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</si>
  <si>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</si>
  <si>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</si>
  <si>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</si>
  <si>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</si>
  <si>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</si>
  <si>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</si>
  <si>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</si>
  <si>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</si>
  <si>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</si>
  <si>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</si>
  <si>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</si>
  <si>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</si>
  <si>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</si>
  <si>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</si>
  <si>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</si>
  <si>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</si>
  <si>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</si>
  <si>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</si>
  <si>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</si>
  <si>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</si>
  <si>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</si>
  <si>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</si>
  <si>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</si>
  <si>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</si>
  <si>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</si>
  <si>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</si>
  <si>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</si>
  <si>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</si>
  <si>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</si>
  <si>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</si>
  <si>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</si>
  <si>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</si>
  <si>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</si>
  <si>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</si>
  <si>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</si>
  <si>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</si>
  <si>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</si>
  <si>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</si>
  <si>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</si>
  <si>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</si>
  <si>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</si>
  <si>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</si>
  <si>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</si>
  <si>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</si>
  <si>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</si>
  <si>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</si>
  <si>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</si>
  <si>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</si>
  <si>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</si>
  <si>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</si>
  <si>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</si>
  <si>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</si>
  <si>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</si>
  <si>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</si>
  <si>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</si>
  <si>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</si>
  <si>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</si>
  <si>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</si>
  <si>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</si>
  <si>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</si>
  <si>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</si>
  <si>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</si>
  <si>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</si>
  <si>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</si>
  <si>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</si>
  <si>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</si>
  <si>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</si>
  <si>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</si>
  <si>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</si>
  <si>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</si>
  <si>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</si>
  <si>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</si>
  <si>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</si>
  <si>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</si>
  <si>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</si>
  <si>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</si>
  <si>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</si>
  <si>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</si>
  <si>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</si>
  <si>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</si>
  <si>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</si>
  <si>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</si>
  <si>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</si>
  <si>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</si>
  <si>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</si>
  <si>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</si>
  <si>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</si>
  <si>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</si>
  <si>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</si>
  <si>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</si>
  <si>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</si>
  <si>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</si>
  <si>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</si>
  <si>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</si>
  <si>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</si>
  <si>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</si>
  <si>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</si>
  <si>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</si>
  <si>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</si>
  <si>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</si>
  <si>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</si>
  <si>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</si>
  <si>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</si>
  <si>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</si>
  <si>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</si>
  <si>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</si>
  <si>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</si>
  <si>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</si>
  <si>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</si>
  <si>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</si>
  <si>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</si>
  <si>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</si>
  <si>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</si>
  <si>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</si>
  <si>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</si>
  <si>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</si>
  <si>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</si>
  <si>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</si>
  <si>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</si>
  <si>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</si>
  <si>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</si>
  <si>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</si>
  <si>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</si>
  <si>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</si>
  <si>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</si>
  <si>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</si>
  <si>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</si>
  <si>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</si>
  <si>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</si>
  <si>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</si>
  <si>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</si>
  <si>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</si>
  <si>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</si>
  <si>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</si>
  <si>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</si>
  <si>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</si>
  <si>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</si>
  <si>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</si>
  <si>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</si>
  <si>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</si>
  <si>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</si>
  <si>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</si>
  <si>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</si>
  <si>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</si>
  <si>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</si>
  <si>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</si>
  <si>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</si>
  <si>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</si>
  <si>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</si>
  <si>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</si>
  <si>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</si>
  <si>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</si>
  <si>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</si>
  <si>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</si>
  <si>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</si>
  <si>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</si>
  <si>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</si>
  <si>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</si>
  <si>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</si>
  <si>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</si>
  <si>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</si>
  <si>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</si>
  <si>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</si>
  <si>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</si>
  <si>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</si>
  <si>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</si>
  <si>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</si>
  <si>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</si>
  <si>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</si>
  <si>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</si>
  <si>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</si>
  <si>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</si>
  <si>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</si>
  <si>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</si>
  <si>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</si>
  <si>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</si>
  <si>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</si>
  <si>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</si>
  <si>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</si>
  <si>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</si>
  <si>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</si>
  <si>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</si>
  <si>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</si>
  <si>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</si>
  <si>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</si>
  <si>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</si>
  <si>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</si>
  <si>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</si>
  <si>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</si>
  <si>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</si>
  <si>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</si>
  <si>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</si>
  <si>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</si>
  <si>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</si>
  <si>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</si>
  <si>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</si>
  <si>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</si>
  <si>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</si>
  <si>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</si>
  <si>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</si>
  <si>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</si>
  <si>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</si>
  <si>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</si>
  <si>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</si>
  <si>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</si>
  <si>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</si>
  <si>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</si>
  <si>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</si>
  <si>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</si>
  <si>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</si>
  <si>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</si>
  <si>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</si>
  <si>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</si>
  <si>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</si>
  <si>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</si>
  <si>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</si>
  <si>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</si>
  <si>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</si>
  <si>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</si>
  <si>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</si>
  <si>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</si>
  <si>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</si>
  <si>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</si>
  <si>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</si>
  <si>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</si>
  <si>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</si>
  <si>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</si>
  <si>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</si>
  <si>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</si>
  <si>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</si>
  <si>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</si>
  <si>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</si>
  <si>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</si>
  <si>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</si>
  <si>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</si>
  <si>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</si>
  <si>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</si>
  <si>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</si>
  <si>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</si>
  <si>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</si>
  <si>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</si>
  <si>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</si>
  <si>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</si>
  <si>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</si>
  <si>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</si>
  <si>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</si>
  <si>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</si>
  <si>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</si>
  <si>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</si>
  <si>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</si>
  <si>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</si>
  <si>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</si>
  <si>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</si>
  <si>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</si>
  <si>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</si>
  <si>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</si>
  <si>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</si>
  <si>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</si>
  <si>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</si>
  <si>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</si>
  <si>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</si>
  <si>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</si>
  <si>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</si>
  <si>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</si>
  <si>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</si>
  <si>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</si>
  <si>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</si>
  <si>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</si>
  <si>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</si>
  <si>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</si>
  <si>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</si>
  <si>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</si>
  <si>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</si>
  <si>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</si>
  <si>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</si>
  <si>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</si>
  <si>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</si>
  <si>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</si>
  <si>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</si>
  <si>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</si>
  <si>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</si>
  <si>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</si>
  <si>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</si>
  <si>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</si>
  <si>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</si>
  <si>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</si>
  <si>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</si>
  <si>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</si>
  <si>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</si>
  <si>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</si>
  <si>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</si>
  <si>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</si>
  <si>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</si>
  <si>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</si>
  <si>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</si>
  <si>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</si>
  <si>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</si>
  <si>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</si>
  <si>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</si>
  <si>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</si>
  <si>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</si>
  <si>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</si>
  <si>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</si>
  <si>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</si>
  <si>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</si>
  <si>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</si>
  <si>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</si>
  <si>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</si>
  <si>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</si>
  <si>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</si>
  <si>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</si>
  <si>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</si>
  <si>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</si>
  <si>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</si>
  <si>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</si>
  <si>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</si>
  <si>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</si>
  <si>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</si>
  <si>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</si>
  <si>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</si>
  <si>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</si>
  <si>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</si>
  <si>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</si>
  <si>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</si>
  <si>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</si>
  <si>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</si>
  <si>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</si>
  <si>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</si>
  <si>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</si>
  <si>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</si>
  <si>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</si>
  <si>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</si>
  <si>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</si>
  <si>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</si>
  <si>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</si>
  <si>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</si>
  <si>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</si>
  <si>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</si>
  <si>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</si>
  <si>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</si>
  <si>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</si>
  <si>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</si>
  <si>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</si>
  <si>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</si>
  <si>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</si>
  <si>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</si>
  <si>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</si>
  <si>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</si>
  <si>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</si>
  <si>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</si>
  <si>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</si>
  <si>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</si>
  <si>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</si>
  <si>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</si>
  <si>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</si>
  <si>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</si>
  <si>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</si>
  <si>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</si>
  <si>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</si>
  <si>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</si>
  <si>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</si>
  <si>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</si>
  <si>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</si>
  <si>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</si>
  <si>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</si>
  <si>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</si>
  <si>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</si>
  <si>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</si>
  <si>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</si>
  <si>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</si>
  <si>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</si>
  <si>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</si>
  <si>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</si>
  <si>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</si>
  <si>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</si>
  <si>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</si>
  <si>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</si>
  <si>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</si>
  <si>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</si>
  <si>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</si>
  <si>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</si>
  <si>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</si>
  <si>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</si>
  <si>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</si>
  <si>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</si>
  <si>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</si>
  <si>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</si>
  <si>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</si>
  <si>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</si>
  <si>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</si>
  <si>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</si>
  <si>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</si>
  <si>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</si>
  <si>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</si>
  <si>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</si>
  <si>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</si>
  <si>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</si>
  <si>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</si>
  <si>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</si>
  <si>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</si>
  <si>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</si>
  <si>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</si>
  <si>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</si>
  <si>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</si>
  <si>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</si>
  <si>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</si>
  <si>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</si>
  <si>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</si>
  <si>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</si>
  <si>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</si>
  <si>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</si>
  <si>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</si>
  <si>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</si>
  <si>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</si>
  <si>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</si>
  <si>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</si>
  <si>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</si>
  <si>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</si>
  <si>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</si>
  <si>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</si>
  <si>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</si>
  <si>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</si>
  <si>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</si>
  <si>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</si>
  <si>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</si>
  <si>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</si>
  <si>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</si>
  <si>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</si>
  <si>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</si>
  <si>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</si>
  <si>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</si>
  <si>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</si>
  <si>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</si>
  <si>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</si>
  <si>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</si>
  <si>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</si>
  <si>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</si>
  <si>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</si>
  <si>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</si>
  <si>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</si>
  <si>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</si>
  <si>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</si>
  <si>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</si>
  <si>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</si>
  <si>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</si>
  <si>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</si>
  <si>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</si>
  <si>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</si>
  <si>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</si>
  <si>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</si>
  <si>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</si>
  <si>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</si>
  <si>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</si>
  <si>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</si>
  <si>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</si>
  <si>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</si>
  <si>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</si>
  <si>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</si>
  <si>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</si>
  <si>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</si>
  <si>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</si>
  <si>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</si>
  <si>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</si>
  <si>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</si>
  <si>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</si>
  <si>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</si>
  <si>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</si>
  <si>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</si>
  <si>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</si>
  <si>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</si>
  <si>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</si>
  <si>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</si>
  <si>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</si>
  <si>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</si>
  <si>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</si>
  <si>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</si>
  <si>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</si>
  <si>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</si>
  <si>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</si>
  <si>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</si>
  <si>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</si>
  <si>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</si>
  <si>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</si>
  <si>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</si>
  <si>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</si>
  <si>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</si>
  <si>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</si>
  <si>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</si>
  <si>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</si>
  <si>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</si>
  <si>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</si>
  <si>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</si>
  <si>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</si>
  <si>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</si>
  <si>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</si>
  <si>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</si>
  <si>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</si>
  <si>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</si>
  <si>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</si>
  <si>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</si>
  <si>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</si>
  <si>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</si>
  <si>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</si>
  <si>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</si>
  <si>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</si>
  <si>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</si>
  <si>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</si>
  <si>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</si>
  <si>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</si>
  <si>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</si>
  <si>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</si>
  <si>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</si>
  <si>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</si>
  <si>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</si>
  <si>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</si>
  <si>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</si>
  <si>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</si>
  <si>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</si>
  <si>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</si>
  <si>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</si>
  <si>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</si>
  <si>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</si>
  <si>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</si>
  <si>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</si>
  <si>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</si>
  <si>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</si>
  <si>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</si>
  <si>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</si>
  <si>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</si>
  <si>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</si>
  <si>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</si>
  <si>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</si>
  <si>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</si>
  <si>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</si>
  <si>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</si>
  <si>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</si>
  <si>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</si>
  <si>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</si>
  <si>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</si>
  <si>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</si>
  <si>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</si>
  <si>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</si>
  <si>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</si>
  <si>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</si>
  <si>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</si>
  <si>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</si>
  <si>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</si>
  <si>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</si>
  <si>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</si>
  <si>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</si>
  <si>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</si>
  <si>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</si>
  <si>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</si>
  <si>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</si>
  <si>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</si>
  <si>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</si>
  <si>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</si>
  <si>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</si>
  <si>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</si>
  <si>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</si>
  <si>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</si>
  <si>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</si>
  <si>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</si>
  <si>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</si>
  <si>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</si>
  <si>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</si>
  <si>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</si>
  <si>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</si>
  <si>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</si>
  <si>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</si>
  <si>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</si>
  <si>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</si>
  <si>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</si>
  <si>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</si>
  <si>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</si>
  <si>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</si>
  <si>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</si>
  <si>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</si>
  <si>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</si>
  <si>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</si>
  <si>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</si>
  <si>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</si>
  <si>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</si>
  <si>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</si>
  <si>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</si>
  <si>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</si>
  <si>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</si>
  <si>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</si>
  <si>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</si>
  <si>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</si>
  <si>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</si>
  <si>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</si>
  <si>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</si>
  <si>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</si>
  <si>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</si>
  <si>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</si>
  <si>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</si>
  <si>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</si>
  <si>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</si>
  <si>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</si>
  <si>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</si>
  <si>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</si>
  <si>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</si>
  <si>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</si>
  <si>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</si>
  <si>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</si>
  <si>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</si>
  <si>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</si>
  <si>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</si>
  <si>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</si>
  <si>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</si>
  <si>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</si>
  <si>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</si>
  <si>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</si>
  <si>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</si>
  <si>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</si>
  <si>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</si>
  <si>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</si>
  <si>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</si>
  <si>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</si>
  <si>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</si>
  <si>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</si>
  <si>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</si>
  <si>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</si>
  <si>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</si>
  <si>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</si>
  <si>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</si>
  <si>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</si>
  <si>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</si>
  <si>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</si>
  <si>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</si>
  <si>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</si>
  <si>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</si>
  <si>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</si>
  <si>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</si>
  <si>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</si>
  <si>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</si>
  <si>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</si>
  <si>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</si>
  <si>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</si>
  <si>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</si>
  <si>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</si>
  <si>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</si>
  <si>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</si>
  <si>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</si>
  <si>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</si>
  <si>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</si>
  <si>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</si>
  <si>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</si>
  <si>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</si>
  <si>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</si>
  <si>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</si>
  <si>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</si>
  <si>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</si>
  <si>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</si>
  <si>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</si>
  <si>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</si>
  <si>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</si>
  <si>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</si>
  <si>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</si>
  <si>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</si>
  <si>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</si>
  <si>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</si>
  <si>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</si>
  <si>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</si>
  <si>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</si>
  <si>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</si>
  <si>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</si>
  <si>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</si>
  <si>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</si>
  <si>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</si>
  <si>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</si>
  <si>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</si>
  <si>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</si>
  <si>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</si>
  <si>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</si>
  <si>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</si>
  <si>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</si>
  <si>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</si>
  <si>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</si>
  <si>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</si>
  <si>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</si>
  <si>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</si>
  <si>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</si>
  <si>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</si>
  <si>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</si>
  <si>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</si>
  <si>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</si>
  <si>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</si>
  <si>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</si>
  <si>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</si>
  <si>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</si>
  <si>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</si>
  <si>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</si>
  <si>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</si>
  <si>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</si>
  <si>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</si>
  <si>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</si>
  <si>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</si>
  <si>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</si>
  <si>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</si>
  <si>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</si>
  <si>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</si>
  <si>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</si>
  <si>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</si>
  <si>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</si>
  <si>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</si>
  <si>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</si>
  <si>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</si>
  <si>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</si>
  <si>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</si>
  <si>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</si>
  <si>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</si>
  <si>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</si>
  <si>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</si>
  <si>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</si>
  <si>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</si>
  <si>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</si>
  <si>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</si>
  <si>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</si>
  <si>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</si>
  <si>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</si>
  <si>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</si>
  <si>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</si>
  <si>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</si>
  <si>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</si>
  <si>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</si>
  <si>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</si>
  <si>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</si>
  <si>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</si>
  <si>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</si>
  <si>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</si>
  <si>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</si>
  <si>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</si>
  <si>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</si>
  <si>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</si>
  <si>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</si>
  <si>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</si>
  <si>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</si>
  <si>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</si>
  <si>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</si>
  <si>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</si>
  <si>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</si>
  <si>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</si>
  <si>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</si>
  <si>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</si>
  <si>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</si>
  <si>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</si>
  <si>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</si>
  <si>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</si>
  <si>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</si>
  <si>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</si>
  <si>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</si>
  <si>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</si>
  <si>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</si>
  <si>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</si>
  <si>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</si>
  <si>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</si>
  <si>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</si>
  <si>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</si>
  <si>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</si>
  <si>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</si>
  <si>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</si>
  <si>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</si>
  <si>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</si>
  <si>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</si>
  <si>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</si>
  <si>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</si>
  <si>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</si>
  <si>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</si>
  <si>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</si>
  <si>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</si>
  <si>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</si>
  <si>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</si>
  <si>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</si>
  <si>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</si>
  <si>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</si>
  <si>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</si>
  <si>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</si>
  <si>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</si>
  <si>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</si>
  <si>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</si>
  <si>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</si>
  <si>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</si>
  <si>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</si>
  <si>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</si>
  <si>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</si>
  <si>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</si>
  <si>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</si>
  <si>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</si>
  <si>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</si>
  <si>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</si>
  <si>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</si>
  <si>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</si>
  <si>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</si>
  <si>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</si>
  <si>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</si>
  <si>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</si>
  <si>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</si>
  <si>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</si>
  <si>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</si>
  <si>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</si>
  <si>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</si>
  <si>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</si>
  <si>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</si>
  <si>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</si>
  <si>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</si>
  <si>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</si>
  <si>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</si>
  <si>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</si>
  <si>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</si>
  <si>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</si>
  <si>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</si>
  <si>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</si>
  <si>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</si>
  <si>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</si>
  <si>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</si>
  <si>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</si>
  <si>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</si>
  <si>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</si>
  <si>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</si>
  <si>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</si>
  <si>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</si>
  <si>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</si>
  <si>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</si>
  <si>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</si>
  <si>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</si>
  <si>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</si>
  <si>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</si>
  <si>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</si>
  <si>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</si>
  <si>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</si>
  <si>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</si>
  <si>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</si>
  <si>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</si>
  <si>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</si>
  <si>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</si>
  <si>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</si>
  <si>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</si>
  <si>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</si>
  <si>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</si>
  <si>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</si>
  <si>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</si>
  <si>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</si>
  <si>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</si>
  <si>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</si>
  <si>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</si>
  <si>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</si>
  <si>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</si>
  <si>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</si>
  <si>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</si>
  <si>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</si>
  <si>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</si>
  <si>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</si>
  <si>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</si>
  <si>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</si>
  <si>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</si>
  <si>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</si>
  <si>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</si>
  <si>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</si>
  <si>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</si>
  <si>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</si>
  <si>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</si>
  <si>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</si>
  <si>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</si>
  <si>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</si>
  <si>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</si>
  <si>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</si>
  <si>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</si>
  <si>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</si>
  <si>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</si>
  <si>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</si>
  <si>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</si>
  <si>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</si>
  <si>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</si>
  <si>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</si>
  <si>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</si>
  <si>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</si>
  <si>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</si>
  <si>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</si>
  <si>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</si>
  <si>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</si>
  <si>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</si>
  <si>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</si>
  <si>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</si>
  <si>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</si>
  <si>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</si>
  <si>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</si>
  <si>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</si>
  <si>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</si>
  <si>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</si>
  <si>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</si>
  <si>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</si>
  <si>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</si>
  <si>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</si>
  <si>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</si>
  <si>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</si>
  <si>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</si>
  <si>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</si>
  <si>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</si>
  <si>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</si>
  <si>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</si>
  <si>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</si>
  <si>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</si>
  <si>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</si>
  <si>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</si>
  <si>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</si>
  <si>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</si>
  <si>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</si>
  <si>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</si>
  <si>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</si>
  <si>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</si>
  <si>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</si>
  <si>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</si>
  <si>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</si>
  <si>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</si>
  <si>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</si>
  <si>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</si>
  <si>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</si>
  <si>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</si>
  <si>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</si>
  <si>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</si>
  <si>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</si>
  <si>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</si>
  <si>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</si>
  <si>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</si>
  <si>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</si>
  <si>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</si>
  <si>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</si>
  <si>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</si>
  <si>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</si>
  <si>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</si>
  <si>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</si>
  <si>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</si>
  <si>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</si>
  <si>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</si>
  <si>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</si>
  <si>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</si>
  <si>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</si>
  <si>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</si>
  <si>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</si>
  <si>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</si>
  <si>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</si>
  <si>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</si>
  <si>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</si>
  <si>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</si>
  <si>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</si>
  <si>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</si>
  <si>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</si>
  <si>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</si>
  <si>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</si>
  <si>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</si>
  <si>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</si>
  <si>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</si>
  <si>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</si>
  <si>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</si>
  <si>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</si>
  <si>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</si>
  <si>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</si>
  <si>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</si>
  <si>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</si>
  <si>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</si>
  <si>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</si>
  <si>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</si>
  <si>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</si>
  <si>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</si>
  <si>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</si>
  <si>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</si>
  <si>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</si>
  <si>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</si>
  <si>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</si>
  <si>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</si>
  <si>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</si>
  <si>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</si>
  <si>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</si>
  <si>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</si>
  <si>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</si>
  <si>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</si>
  <si>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</si>
  <si>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</si>
  <si>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</si>
  <si>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</si>
  <si>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</si>
  <si>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</si>
  <si>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</si>
  <si>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</si>
  <si>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</si>
  <si>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</si>
  <si>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</si>
  <si>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</si>
  <si>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</si>
  <si>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</si>
  <si>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</si>
  <si>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</si>
  <si>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</si>
  <si>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</si>
  <si>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</si>
  <si>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</si>
  <si>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</si>
  <si>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</si>
  <si>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</si>
  <si>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</si>
  <si>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</si>
  <si>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</si>
  <si>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</si>
  <si>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</si>
  <si>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</si>
  <si>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</si>
  <si>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</si>
  <si>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</si>
  <si>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</si>
  <si>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</si>
  <si>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</si>
  <si>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</si>
  <si>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</si>
  <si>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</si>
  <si>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</si>
  <si>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</si>
  <si>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</si>
  <si>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</si>
  <si>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</si>
  <si>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</si>
  <si>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</si>
  <si>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</si>
  <si>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</si>
  <si>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</si>
  <si>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</si>
  <si>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</si>
  <si>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</si>
  <si>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</si>
  <si>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</si>
  <si>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</si>
  <si>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</si>
  <si>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</si>
  <si>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</si>
  <si>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</si>
  <si>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</si>
  <si>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</si>
  <si>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</si>
  <si>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</si>
  <si>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</si>
  <si>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</si>
  <si>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</si>
  <si>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</si>
  <si>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</si>
  <si>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</si>
  <si>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</si>
  <si>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</si>
  <si>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</si>
  <si>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</si>
  <si>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</si>
  <si>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</si>
  <si>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</si>
  <si>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</si>
  <si>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</si>
  <si>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</si>
  <si>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</si>
  <si>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</si>
  <si>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</si>
  <si>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</si>
  <si>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</si>
  <si>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</si>
  <si>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</si>
  <si>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</si>
  <si>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</si>
  <si>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</si>
  <si>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</si>
  <si>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</si>
  <si>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</si>
  <si>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</si>
  <si>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</si>
  <si>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</si>
  <si>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</si>
  <si>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</si>
  <si>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</si>
  <si>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</si>
  <si>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</si>
  <si>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</si>
  <si>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</si>
  <si>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</si>
  <si>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</si>
  <si>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</si>
  <si>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</si>
  <si>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</si>
  <si>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</si>
  <si>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</si>
  <si>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</si>
  <si>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</si>
  <si>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</si>
  <si>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</si>
  <si>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</si>
  <si>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</si>
  <si>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</si>
  <si>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</si>
  <si>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</si>
  <si>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</si>
  <si>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</si>
  <si>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</si>
  <si>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</si>
  <si>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</si>
  <si>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</si>
  <si>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</si>
  <si>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</si>
  <si>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</si>
  <si>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</si>
  <si>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</si>
  <si>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</si>
  <si>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</si>
  <si>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</si>
  <si>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</si>
  <si>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</si>
  <si>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</si>
  <si>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</si>
  <si>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</si>
  <si>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</si>
  <si>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</si>
  <si>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</si>
  <si>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</si>
  <si>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</si>
  <si>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</si>
  <si>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</si>
  <si>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</si>
  <si>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</si>
  <si>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</si>
  <si>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</si>
  <si>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</si>
  <si>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</si>
  <si>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</si>
  <si>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</si>
  <si>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</si>
  <si>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</si>
  <si>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</si>
  <si>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</si>
  <si>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</si>
  <si>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</si>
  <si>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</si>
  <si>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</si>
  <si>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</si>
  <si>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</si>
  <si>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</si>
  <si>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</si>
  <si>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</si>
  <si>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</si>
  <si>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</si>
  <si>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</si>
  <si>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</si>
  <si>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</si>
  <si>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</si>
  <si>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</si>
  <si>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</si>
  <si>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</si>
  <si>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</si>
  <si>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</si>
  <si>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</si>
  <si>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</si>
  <si>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</si>
  <si>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</si>
  <si>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</si>
  <si>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</si>
  <si>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</si>
  <si>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</si>
  <si>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</si>
  <si>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</si>
  <si>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</si>
  <si>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</si>
  <si>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</si>
  <si>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</si>
  <si>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</si>
  <si>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</si>
  <si>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</si>
  <si>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</si>
  <si>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</si>
  <si>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</si>
  <si>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</si>
  <si>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</si>
  <si>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</si>
  <si>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</si>
  <si>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</si>
  <si>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</si>
  <si>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</si>
  <si>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</si>
  <si>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</si>
  <si>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</si>
  <si>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</si>
  <si>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</si>
  <si>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</si>
  <si>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</si>
  <si>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</si>
  <si>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</si>
  <si>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</si>
  <si>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</si>
  <si>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</si>
  <si>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</si>
  <si>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</si>
  <si>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</si>
  <si>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</si>
  <si>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</si>
  <si>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</si>
  <si>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</si>
  <si>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</si>
  <si>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</si>
  <si>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</si>
  <si>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</si>
  <si>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</si>
  <si>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</si>
  <si>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</si>
  <si>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</si>
  <si>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</si>
  <si>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</si>
  <si>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</si>
  <si>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</si>
  <si>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</si>
  <si>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</si>
  <si>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</si>
  <si>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</si>
  <si>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</si>
  <si>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</si>
  <si>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</si>
  <si>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</si>
  <si>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</si>
  <si>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</si>
  <si>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</si>
  <si>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</si>
  <si>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</si>
  <si>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</si>
  <si>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</si>
  <si>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</si>
  <si>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</si>
  <si>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</si>
  <si>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</si>
  <si>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</si>
  <si>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</si>
  <si>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</si>
  <si>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</si>
  <si>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</si>
  <si>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</si>
  <si>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</si>
  <si>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</si>
  <si>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</si>
  <si>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</si>
  <si>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</si>
  <si>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</si>
  <si>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</si>
  <si>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</si>
  <si>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</si>
  <si>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</si>
  <si>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</si>
  <si>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</si>
  <si>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</si>
  <si>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</si>
  <si>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</si>
  <si>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</si>
  <si>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</si>
  <si>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</si>
  <si>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</si>
  <si>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</si>
  <si>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</si>
  <si>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</si>
  <si>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</si>
  <si>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</si>
  <si>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</si>
  <si>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</si>
  <si>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</si>
  <si>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</si>
  <si>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</si>
  <si>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</si>
  <si>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</si>
  <si>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</si>
  <si>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</si>
  <si>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</si>
  <si>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</si>
  <si>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</si>
  <si>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</si>
  <si>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</si>
  <si>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</si>
  <si>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</si>
  <si>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</si>
  <si>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</si>
  <si>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</si>
  <si>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</si>
  <si>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</si>
  <si>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</si>
  <si>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</si>
  <si>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</si>
  <si>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</si>
  <si>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</si>
  <si>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</si>
  <si>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</si>
  <si>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</si>
  <si>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</si>
  <si>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</si>
  <si>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</si>
  <si>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</si>
  <si>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</si>
  <si>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</si>
  <si>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</si>
  <si>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</si>
  <si>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</si>
  <si>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</si>
  <si>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</si>
  <si>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</si>
  <si>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</si>
  <si>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</si>
  <si>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</si>
  <si>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</si>
  <si>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</si>
  <si>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</si>
  <si>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</si>
  <si>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</si>
  <si>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</si>
  <si>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</si>
  <si>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</si>
  <si>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</si>
  <si>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</si>
  <si>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</si>
  <si>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</si>
  <si>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</si>
  <si>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</si>
  <si>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</si>
  <si>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</si>
  <si>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</si>
  <si>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</si>
  <si>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</si>
  <si>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</si>
  <si>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</si>
  <si>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</si>
  <si>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</si>
  <si>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</si>
  <si>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</si>
  <si>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</si>
  <si>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</si>
  <si>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</si>
  <si>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</si>
  <si>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</si>
  <si>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</si>
  <si>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</si>
  <si>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</si>
  <si>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</si>
  <si>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</si>
  <si>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</si>
  <si>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</si>
  <si>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</si>
  <si>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</si>
  <si>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</si>
  <si>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</si>
  <si>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</si>
  <si>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</si>
  <si>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</si>
  <si>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</si>
  <si>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</si>
  <si>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</si>
  <si>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</si>
  <si>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</si>
  <si>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</si>
  <si>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</si>
  <si>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</si>
  <si>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</si>
  <si>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</si>
  <si>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</si>
  <si>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</si>
  <si>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</si>
  <si>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</si>
  <si>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</si>
  <si>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</si>
  <si>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</si>
  <si>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</si>
  <si>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</si>
  <si>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</si>
  <si>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</si>
  <si>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</si>
  <si>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</si>
  <si>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</si>
  <si>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</si>
  <si>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</si>
  <si>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</si>
  <si>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</si>
  <si>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</si>
  <si>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</si>
  <si>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</si>
  <si>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</si>
  <si>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</si>
  <si>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</si>
  <si>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</si>
  <si>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</si>
  <si>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</si>
  <si>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</si>
  <si>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</si>
  <si>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</si>
  <si>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</si>
  <si>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</si>
  <si>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</si>
  <si>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</si>
  <si>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</si>
  <si>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</si>
  <si>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</si>
  <si>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</si>
  <si>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</si>
  <si>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</si>
  <si>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</si>
  <si>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</si>
  <si>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</si>
  <si>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</si>
  <si>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</si>
  <si>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</si>
  <si>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</si>
  <si>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</si>
  <si>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</si>
  <si>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</si>
  <si>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</si>
  <si>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</si>
  <si>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</si>
  <si>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</si>
  <si>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</si>
  <si>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</si>
  <si>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</si>
  <si>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</si>
  <si>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</si>
  <si>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</si>
  <si>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</si>
  <si>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</si>
  <si>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</si>
  <si>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</si>
  <si>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</si>
  <si>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</si>
  <si>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</si>
  <si>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</si>
  <si>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</si>
  <si>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</si>
  <si>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</si>
  <si>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</si>
  <si>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</si>
  <si>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</si>
  <si>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</si>
  <si>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</si>
  <si>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</si>
  <si>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</si>
  <si>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</si>
  <si>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</si>
  <si>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</si>
  <si>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</si>
  <si>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</si>
  <si>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</si>
  <si>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</si>
  <si>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</si>
  <si>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</si>
  <si>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</si>
  <si>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</si>
  <si>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</si>
  <si>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</si>
  <si>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</si>
  <si>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</si>
  <si>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</si>
  <si>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</si>
  <si>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</si>
  <si>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</si>
  <si>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</si>
  <si>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</si>
  <si>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</si>
  <si>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</si>
  <si>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</si>
  <si>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</si>
  <si>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</si>
  <si>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</si>
  <si>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</si>
  <si>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</si>
  <si>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</si>
  <si>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</si>
  <si>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</si>
  <si>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</si>
  <si>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</si>
  <si>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</si>
  <si>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</si>
  <si>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</si>
  <si>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</si>
  <si>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</si>
  <si>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</si>
  <si>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</si>
  <si>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</si>
  <si>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</si>
  <si>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</si>
  <si>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</si>
  <si>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</si>
  <si>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</si>
  <si>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</si>
  <si>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</si>
  <si>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</si>
  <si>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</si>
  <si>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</si>
  <si>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</si>
  <si>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</si>
  <si>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</si>
  <si>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</si>
  <si>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</si>
  <si>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</si>
  <si>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</si>
  <si>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</si>
  <si>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</si>
  <si>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</si>
  <si>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</si>
  <si>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</si>
  <si>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</si>
  <si>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</si>
  <si>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</si>
  <si>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</si>
  <si>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</si>
  <si>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</si>
  <si>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</si>
  <si>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</si>
  <si>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</si>
  <si>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</si>
  <si>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</si>
  <si>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</si>
  <si>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</si>
  <si>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</si>
  <si>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</si>
  <si>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</si>
  <si>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</si>
  <si>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</si>
  <si>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</si>
  <si>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</si>
  <si>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</si>
  <si>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</si>
  <si>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</si>
  <si>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</si>
  <si>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</si>
  <si>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</si>
  <si>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</si>
  <si>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</si>
  <si>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</si>
  <si>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</si>
  <si>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</si>
  <si>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</si>
  <si>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</si>
  <si>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</si>
  <si>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</si>
  <si>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</si>
  <si>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</si>
  <si>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</si>
  <si>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</si>
  <si>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</si>
  <si>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</si>
  <si>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</si>
  <si>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</si>
  <si>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</si>
  <si>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</si>
  <si>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</si>
  <si>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</si>
  <si>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</si>
  <si>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</si>
  <si>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</si>
  <si>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</si>
  <si>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</si>
  <si>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</si>
  <si>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</si>
  <si>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</si>
  <si>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</si>
  <si>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</si>
  <si>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</si>
  <si>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</si>
  <si>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</si>
  <si>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</si>
  <si>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</si>
  <si>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</si>
  <si>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</si>
  <si>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</si>
  <si>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</si>
  <si>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</si>
  <si>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</si>
  <si>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</si>
  <si>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</si>
  <si>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</si>
  <si>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</si>
  <si>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</si>
  <si>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</si>
  <si>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</si>
  <si>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</si>
  <si>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</si>
  <si>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</si>
  <si>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</si>
  <si>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</si>
  <si>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</si>
  <si>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</si>
  <si>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</si>
  <si>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</si>
  <si>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</si>
  <si>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</si>
  <si>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</si>
  <si>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</si>
  <si>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</si>
  <si>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</si>
  <si>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</si>
  <si>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</si>
  <si>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</si>
  <si>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</si>
  <si>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</si>
  <si>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</si>
  <si>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</si>
  <si>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</si>
  <si>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</si>
  <si>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</si>
  <si>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</si>
  <si>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</si>
  <si>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</si>
  <si>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</si>
  <si>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</si>
  <si>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</si>
  <si>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</si>
  <si>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</si>
  <si>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</si>
  <si>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</si>
  <si>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</si>
  <si>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</si>
  <si>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</si>
  <si>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</si>
  <si>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</si>
  <si>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</si>
  <si>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</si>
  <si>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</si>
  <si>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</si>
  <si>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</si>
  <si>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</si>
  <si>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</si>
  <si>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</si>
  <si>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</si>
  <si>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</si>
  <si>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</si>
  <si>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</si>
  <si>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</si>
  <si>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</si>
  <si>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</si>
  <si>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</si>
  <si>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</si>
  <si>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</si>
  <si>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</si>
  <si>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</si>
  <si>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</si>
  <si>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</si>
  <si>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</si>
  <si>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</si>
  <si>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</si>
  <si>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</si>
  <si>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</si>
  <si>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</si>
  <si>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</si>
  <si>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</si>
  <si>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</si>
  <si>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</si>
  <si>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</si>
  <si>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</si>
  <si>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</si>
  <si>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</si>
  <si>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</si>
  <si>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</si>
  <si>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</si>
  <si>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</si>
  <si>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</si>
  <si>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</si>
  <si>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</si>
  <si>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</si>
  <si>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</si>
  <si>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</si>
  <si>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</si>
  <si>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</si>
  <si>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</si>
  <si>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</si>
  <si>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</si>
  <si>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</si>
  <si>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</si>
  <si>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</si>
  <si>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</si>
  <si>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</si>
  <si>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</si>
  <si>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</si>
  <si>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</si>
  <si>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</si>
  <si>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</si>
  <si>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</si>
  <si>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</si>
  <si>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</si>
  <si>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</si>
  <si>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</si>
  <si>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</si>
  <si>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</si>
  <si>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</si>
  <si>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</si>
  <si>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</si>
  <si>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</si>
  <si>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</si>
  <si>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</si>
  <si>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</si>
  <si>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</si>
  <si>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</si>
  <si>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</si>
  <si>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</si>
  <si>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</si>
  <si>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</si>
  <si>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</si>
  <si>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</si>
  <si>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</si>
  <si>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</si>
  <si>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</si>
  <si>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</si>
  <si>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</si>
  <si>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</si>
  <si>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</si>
  <si>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</si>
  <si>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</si>
  <si>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</si>
  <si>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</si>
  <si>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</si>
  <si>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</si>
  <si>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</si>
  <si>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</si>
  <si>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</si>
  <si>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</si>
  <si>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</si>
  <si>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</si>
  <si>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</si>
  <si>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</si>
  <si>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</si>
  <si>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</si>
  <si>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</si>
  <si>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</si>
  <si>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</si>
  <si>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</si>
  <si>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</si>
  <si>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</si>
  <si>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</si>
  <si>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</si>
  <si>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</si>
  <si>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</si>
  <si>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</si>
  <si>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</si>
  <si>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</si>
  <si>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</si>
  <si>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</si>
  <si>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</si>
  <si>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</si>
  <si>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</si>
  <si>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</si>
  <si>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</si>
  <si>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</si>
  <si>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</si>
  <si>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</si>
  <si>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</si>
  <si>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</si>
  <si>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</si>
  <si>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</si>
  <si>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</si>
  <si>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</si>
  <si>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</si>
  <si>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</si>
  <si>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</si>
  <si>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</si>
  <si>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</si>
  <si>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</si>
  <si>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</si>
  <si>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</si>
  <si>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</si>
  <si>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</si>
  <si>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</si>
  <si>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</si>
  <si>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</si>
  <si>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</si>
  <si>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</si>
  <si>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</si>
  <si>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</si>
  <si>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</si>
  <si>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</si>
  <si>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</si>
  <si>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</si>
  <si>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</si>
  <si>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</si>
  <si>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</si>
  <si>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</si>
  <si>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</si>
  <si>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</si>
  <si>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</si>
  <si>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</si>
  <si>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</si>
  <si>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</si>
  <si>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</si>
  <si>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</si>
  <si>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</si>
  <si>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</si>
  <si>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</si>
  <si>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</si>
  <si>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</si>
  <si>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</si>
  <si>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</si>
  <si>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</si>
  <si>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</si>
  <si>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</si>
  <si>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</si>
  <si>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</si>
  <si>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</si>
  <si>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</si>
  <si>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</si>
  <si>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</si>
  <si>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</si>
  <si>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</si>
  <si>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</si>
  <si>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</si>
  <si>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</si>
  <si>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</si>
  <si>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</si>
  <si>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</si>
  <si>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</si>
  <si>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</si>
  <si>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</si>
  <si>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</si>
  <si>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</si>
  <si>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</si>
  <si>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</si>
  <si>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</si>
  <si>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</si>
  <si>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</si>
  <si>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</si>
  <si>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</si>
  <si>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</si>
  <si>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</si>
  <si>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</si>
  <si>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</si>
  <si>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</si>
  <si>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</si>
  <si>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</si>
  <si>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</si>
  <si>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</si>
  <si>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</si>
  <si>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</si>
  <si>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</si>
  <si>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</si>
  <si>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</si>
  <si>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</si>
  <si>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</si>
  <si>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</si>
  <si>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</si>
  <si>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</si>
  <si>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</si>
  <si>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</si>
  <si>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</si>
  <si>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</si>
  <si>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</si>
  <si>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</si>
  <si>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</si>
  <si>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</si>
  <si>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</si>
  <si>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</si>
  <si>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</si>
  <si>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</si>
  <si>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</si>
  <si>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</si>
  <si>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</si>
  <si>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</si>
  <si>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</si>
  <si>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</si>
  <si>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</si>
  <si>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</si>
  <si>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</si>
  <si>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</si>
  <si>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</si>
  <si>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</si>
  <si>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</si>
  <si>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</si>
  <si>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</si>
  <si>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</si>
  <si>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</si>
  <si>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</si>
  <si>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</si>
  <si>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</si>
  <si>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</si>
  <si>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</si>
  <si>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</si>
  <si>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</si>
  <si>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</si>
  <si>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</si>
  <si>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</si>
  <si>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</si>
  <si>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</si>
  <si>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</si>
  <si>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</si>
  <si>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</si>
  <si>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</si>
  <si>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</si>
  <si>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</si>
  <si>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</si>
  <si>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</si>
  <si>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</si>
  <si>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</si>
  <si>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</si>
  <si>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</si>
  <si>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</si>
  <si>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</si>
  <si>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</si>
  <si>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</si>
  <si>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</si>
  <si>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</si>
  <si>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</si>
  <si>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</si>
  <si>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</si>
  <si>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</si>
  <si>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</si>
  <si>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</si>
  <si>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</si>
  <si>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</si>
  <si>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</si>
  <si>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</si>
  <si>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</si>
  <si>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</si>
  <si>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</si>
  <si>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</si>
  <si>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</si>
  <si>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</si>
  <si>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</si>
  <si>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</si>
  <si>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</si>
  <si>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</si>
  <si>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</si>
  <si>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</si>
  <si>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</si>
  <si>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</si>
  <si>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</si>
  <si>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</si>
  <si>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</si>
  <si>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</si>
  <si>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</si>
  <si>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</si>
  <si>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</si>
  <si>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</si>
  <si>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</si>
  <si>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</si>
  <si>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</si>
  <si>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</si>
  <si>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</si>
  <si>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</si>
  <si>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</si>
  <si>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</si>
  <si>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</si>
  <si>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</si>
  <si>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</si>
  <si>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</si>
  <si>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</si>
  <si>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</si>
  <si>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</si>
  <si>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</si>
  <si>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</si>
  <si>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</si>
  <si>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</si>
  <si>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</si>
  <si>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</si>
  <si>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</si>
  <si>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</si>
  <si>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</si>
  <si>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</si>
  <si>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</si>
  <si>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</si>
  <si>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</si>
  <si>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</si>
  <si>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</si>
  <si>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</si>
  <si>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</si>
  <si>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</si>
  <si>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</si>
  <si>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</si>
  <si>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</si>
  <si>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</si>
  <si>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</si>
  <si>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</si>
  <si>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</si>
  <si>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</si>
  <si>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</si>
  <si>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</si>
  <si>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</si>
  <si>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</si>
  <si>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</si>
  <si>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</si>
  <si>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</si>
  <si>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</si>
  <si>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</si>
  <si>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</si>
  <si>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</si>
  <si>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</si>
  <si>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</si>
  <si>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</si>
  <si>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</si>
  <si>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</si>
  <si>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</si>
  <si>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</si>
  <si>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</si>
  <si>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</si>
  <si>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</si>
  <si>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</si>
  <si>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</si>
  <si>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</si>
  <si>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</si>
  <si>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</si>
  <si>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</si>
  <si>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</si>
  <si>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</si>
  <si>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</si>
  <si>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</si>
  <si>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</si>
  <si>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</si>
  <si>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</si>
  <si>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</si>
  <si>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</si>
  <si>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</si>
  <si>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</si>
  <si>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</si>
  <si>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</si>
  <si>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</si>
  <si>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</si>
  <si>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</si>
  <si>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</si>
  <si>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</si>
  <si>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</si>
  <si>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</si>
  <si>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</si>
  <si>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</si>
  <si>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</si>
  <si>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</si>
  <si>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</si>
  <si>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</si>
  <si>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</si>
  <si>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</si>
  <si>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</si>
  <si>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</si>
  <si>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</si>
  <si>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</si>
  <si>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</si>
  <si>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</si>
  <si>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</si>
  <si>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</si>
  <si>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</si>
  <si>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</si>
  <si>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</si>
  <si>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</si>
  <si>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</si>
  <si>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</si>
  <si>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</si>
  <si>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</si>
  <si>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</si>
  <si>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</si>
  <si>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</si>
  <si>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</si>
  <si>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</si>
  <si>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</si>
  <si>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</si>
  <si>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</si>
  <si>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</si>
  <si>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</si>
  <si>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</si>
  <si>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</si>
  <si>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</si>
  <si>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</si>
  <si>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</si>
  <si>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</si>
  <si>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</si>
  <si>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</si>
  <si>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</si>
  <si>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</si>
  <si>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</si>
  <si>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</si>
  <si>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</si>
  <si>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</si>
  <si>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</si>
  <si>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</si>
  <si>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</si>
  <si>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</si>
  <si>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</si>
  <si>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</si>
  <si>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</si>
  <si>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</si>
  <si>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</si>
  <si>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</si>
  <si>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</si>
  <si>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</si>
  <si>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</si>
  <si>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</si>
  <si>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</si>
  <si>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</si>
  <si>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</si>
  <si>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</si>
  <si>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</si>
  <si>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</si>
  <si>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</si>
  <si>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</si>
  <si>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</si>
  <si>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</si>
  <si>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</si>
  <si>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</si>
  <si>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</si>
  <si>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</si>
  <si>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</si>
  <si>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</si>
  <si>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</si>
  <si>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</si>
  <si>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</si>
  <si>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</si>
  <si>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</si>
  <si>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</si>
  <si>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</si>
  <si>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</si>
  <si>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</si>
  <si>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</si>
  <si>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</si>
  <si>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</si>
  <si>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</si>
  <si>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</si>
  <si>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</si>
  <si>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</si>
  <si>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</si>
  <si>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</si>
  <si>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</si>
  <si>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</si>
  <si>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</si>
  <si>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</si>
  <si>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</si>
  <si>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</si>
  <si>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</si>
  <si>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</si>
  <si>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</si>
  <si>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</si>
  <si>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</si>
  <si>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</si>
  <si>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</si>
  <si>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</si>
  <si>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</si>
  <si>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</si>
  <si>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</si>
  <si>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</si>
  <si>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</si>
  <si>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</si>
  <si>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</si>
  <si>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</si>
  <si>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</si>
  <si>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</si>
  <si>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</si>
  <si>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</si>
  <si>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</si>
  <si>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</si>
  <si>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</si>
  <si>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</si>
  <si>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</si>
  <si>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</si>
  <si>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</si>
  <si>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</si>
  <si>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</si>
  <si>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</si>
  <si>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</si>
  <si>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</si>
  <si>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</si>
  <si>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</si>
  <si>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</si>
  <si>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</si>
  <si>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</si>
  <si>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</si>
  <si>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</si>
  <si>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</si>
  <si>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</si>
  <si>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</si>
  <si>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</si>
  <si>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</si>
  <si>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</si>
  <si>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</si>
  <si>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</si>
  <si>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</si>
  <si>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</si>
  <si>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</si>
  <si>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</si>
  <si>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</si>
  <si>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</si>
  <si>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</si>
  <si>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</si>
  <si>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</si>
  <si>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</si>
  <si>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</si>
  <si>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</si>
  <si>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</si>
  <si>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</si>
  <si>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</si>
  <si>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</si>
  <si>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</si>
  <si>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</si>
  <si>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</si>
  <si>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</si>
  <si>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</si>
  <si>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</si>
  <si>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</si>
  <si>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</si>
  <si>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</si>
  <si>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</si>
  <si>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</si>
  <si>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</si>
  <si>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</si>
  <si>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</si>
  <si>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</si>
  <si>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</si>
  <si>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</si>
  <si>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</si>
  <si>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</si>
  <si>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</si>
  <si>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</si>
  <si>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</si>
  <si>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</si>
  <si>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</si>
  <si>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</si>
  <si>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</si>
  <si>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</si>
  <si>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</si>
  <si>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</si>
  <si>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</si>
  <si>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</si>
  <si>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</si>
  <si>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</si>
  <si>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</si>
  <si>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</si>
  <si>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</si>
  <si>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</si>
  <si>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</si>
  <si>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</si>
  <si>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</si>
  <si>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</si>
  <si>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</si>
  <si>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</si>
  <si>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</si>
  <si>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</si>
  <si>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</si>
  <si>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</si>
  <si>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</si>
  <si>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</si>
  <si>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</si>
  <si>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</si>
  <si>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</si>
  <si>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</si>
  <si>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</si>
  <si>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</si>
  <si>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</si>
  <si>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</si>
  <si>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</si>
  <si>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</si>
  <si>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</si>
  <si>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</si>
  <si>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</si>
  <si>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</si>
  <si>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</si>
  <si>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</si>
  <si>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</si>
  <si>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</si>
  <si>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</si>
  <si>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</si>
  <si>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</si>
  <si>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</si>
  <si>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</si>
  <si>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</si>
  <si>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</si>
  <si>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</si>
  <si>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</si>
  <si>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</si>
  <si>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</si>
  <si>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</si>
  <si>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</si>
  <si>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</si>
  <si>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</si>
  <si>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</si>
  <si>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</si>
  <si>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</si>
  <si>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</si>
  <si>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</si>
  <si>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</si>
  <si>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</si>
  <si>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</si>
  <si>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</si>
  <si>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</si>
  <si>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</si>
  <si>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</si>
  <si>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</si>
  <si>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</si>
  <si>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</si>
  <si>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</si>
  <si>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</si>
  <si>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</si>
  <si>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</si>
  <si>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</si>
  <si>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</si>
  <si>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</si>
  <si>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</si>
  <si>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</si>
  <si>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</si>
  <si>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</si>
  <si>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</si>
  <si>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</si>
  <si>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</si>
  <si>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</si>
  <si>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</si>
  <si>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</si>
  <si>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</si>
  <si>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</si>
  <si>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</si>
  <si>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</si>
  <si>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</si>
  <si>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</si>
  <si>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</si>
  <si>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</si>
  <si>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</si>
  <si>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</si>
  <si>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</si>
  <si>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</si>
  <si>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</si>
  <si>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</si>
  <si>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</si>
  <si>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</si>
  <si>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</si>
  <si>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</si>
  <si>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</si>
  <si>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</si>
  <si>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</si>
  <si>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</si>
  <si>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</si>
  <si>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</si>
  <si>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</si>
  <si>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</si>
  <si>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</si>
  <si>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</si>
  <si>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</si>
  <si>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</si>
  <si>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</si>
  <si>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</si>
  <si>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</si>
  <si>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</si>
  <si>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</si>
  <si>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</si>
  <si>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</si>
  <si>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</si>
  <si>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</si>
  <si>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</si>
  <si>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</si>
  <si>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</si>
  <si>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</si>
  <si>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</si>
  <si>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</si>
  <si>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</si>
  <si>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</si>
  <si>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</si>
  <si>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</si>
  <si>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</si>
  <si>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</si>
  <si>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</si>
  <si>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</si>
  <si>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</si>
  <si>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</si>
  <si>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</si>
  <si>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</si>
  <si>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</si>
  <si>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</si>
  <si>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</si>
  <si>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</si>
  <si>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</si>
  <si>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</si>
  <si>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</si>
  <si>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</si>
  <si>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</si>
  <si>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</si>
  <si>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</si>
  <si>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</si>
  <si>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</si>
  <si>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</si>
  <si>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</si>
  <si>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</si>
  <si>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</si>
  <si>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</si>
  <si>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</si>
  <si>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</si>
  <si>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</si>
  <si>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</si>
  <si>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</si>
  <si>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</si>
  <si>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</si>
  <si>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</si>
  <si>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</si>
  <si>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</si>
  <si>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</si>
  <si>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</si>
  <si>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</si>
  <si>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</si>
  <si>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</si>
  <si>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</si>
  <si>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</si>
  <si>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</si>
  <si>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</si>
  <si>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</si>
  <si>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</si>
  <si>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</si>
  <si>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</si>
  <si>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</si>
  <si>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</si>
  <si>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</si>
  <si>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</si>
  <si>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</si>
  <si>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</si>
  <si>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</si>
  <si>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</si>
  <si>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</si>
  <si>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</si>
  <si>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</si>
  <si>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</si>
  <si>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</si>
  <si>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</si>
  <si>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</si>
  <si>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</si>
  <si>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</si>
  <si>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</si>
  <si>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</si>
  <si>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</si>
  <si>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</si>
  <si>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</si>
  <si>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</si>
  <si>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</si>
  <si>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</si>
  <si>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</si>
  <si>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</si>
  <si>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</si>
  <si>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</si>
  <si>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</si>
  <si>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</si>
  <si>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</si>
  <si>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</si>
  <si>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</si>
  <si>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</si>
  <si>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</si>
  <si>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</si>
  <si>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</si>
  <si>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</si>
  <si>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</si>
  <si>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</si>
  <si>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</si>
  <si>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</si>
  <si>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</si>
  <si>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</si>
  <si>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</si>
  <si>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</si>
  <si>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</si>
  <si>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</si>
  <si>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</si>
  <si>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</si>
  <si>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</si>
  <si>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</si>
  <si>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</si>
  <si>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</si>
  <si>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</si>
  <si>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</si>
  <si>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</si>
  <si>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</si>
  <si>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</si>
  <si>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</si>
  <si>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</si>
  <si>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</si>
  <si>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</si>
  <si>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</si>
  <si>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</si>
  <si>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</si>
  <si>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</si>
  <si>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</si>
  <si>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</si>
  <si>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</si>
  <si>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</si>
  <si>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</si>
  <si>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</si>
  <si>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</si>
  <si>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</si>
  <si>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</si>
  <si>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</si>
  <si>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</si>
  <si>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</si>
  <si>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</si>
  <si>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</si>
  <si>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</si>
  <si>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</si>
  <si>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</si>
  <si>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</si>
  <si>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</si>
  <si>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</si>
  <si>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</si>
  <si>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</si>
  <si>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</si>
  <si>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</si>
  <si>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</si>
  <si>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</si>
  <si>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</si>
  <si>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</si>
  <si>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</si>
  <si>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</si>
  <si>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</si>
  <si>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</si>
  <si>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</si>
  <si>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</si>
  <si>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</si>
  <si>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</si>
  <si>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</si>
  <si>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</si>
  <si>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</si>
  <si>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</si>
  <si>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</si>
  <si>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</si>
  <si>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</si>
  <si>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</si>
  <si>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</si>
  <si>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</si>
  <si>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</si>
  <si>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</si>
  <si>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</si>
  <si>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</si>
  <si>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</si>
  <si>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</si>
  <si>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</si>
  <si>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</si>
  <si>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</si>
  <si>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</si>
  <si>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</si>
  <si>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</si>
  <si>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</si>
  <si>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</si>
  <si>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</si>
  <si>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</si>
  <si>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</si>
  <si>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</si>
  <si>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</si>
  <si>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</si>
  <si>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</si>
  <si>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</si>
  <si>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</si>
  <si>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</si>
  <si>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</si>
  <si>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</si>
  <si>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</si>
  <si>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</si>
  <si>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</si>
  <si>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</si>
  <si>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</si>
  <si>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</si>
  <si>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</si>
  <si>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</si>
  <si>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</si>
  <si>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</si>
  <si>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</si>
  <si>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</si>
  <si>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</si>
  <si>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</si>
  <si>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</si>
  <si>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</si>
  <si>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</si>
  <si>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</si>
  <si>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</si>
  <si>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</si>
  <si>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</si>
  <si>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</si>
  <si>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</si>
  <si>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</si>
  <si>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</si>
  <si>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</si>
  <si>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</si>
  <si>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</si>
  <si>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</si>
  <si>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</si>
  <si>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</si>
  <si>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</si>
  <si>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</si>
  <si>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</si>
  <si>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</si>
  <si>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</si>
  <si>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</si>
  <si>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</si>
  <si>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</si>
  <si>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</si>
  <si>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</si>
  <si>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</si>
  <si>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</si>
  <si>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</si>
  <si>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</si>
  <si>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</si>
  <si>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</si>
  <si>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</si>
  <si>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</si>
  <si>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</si>
  <si>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</si>
  <si>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</si>
  <si>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</si>
  <si>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</si>
  <si>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</si>
  <si>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</si>
  <si>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</si>
  <si>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</si>
  <si>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</si>
  <si>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</si>
  <si>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</si>
  <si>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</si>
  <si>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</si>
  <si>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</si>
  <si>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</si>
  <si>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</si>
  <si>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</si>
  <si>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</si>
  <si>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</si>
  <si>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</si>
  <si>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</si>
  <si>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</si>
  <si>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</si>
  <si>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</si>
  <si>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</si>
  <si>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</si>
  <si>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</si>
  <si>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</si>
  <si>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</si>
  <si>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</si>
  <si>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</si>
  <si>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</si>
  <si>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</si>
  <si>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</si>
  <si>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</si>
  <si>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</si>
  <si>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</si>
  <si>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</si>
  <si>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</si>
  <si>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</si>
  <si>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</si>
  <si>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</si>
  <si>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</si>
  <si>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</si>
  <si>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</si>
  <si>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</si>
  <si>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</si>
  <si>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</si>
  <si>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</si>
  <si>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</si>
  <si>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</si>
  <si>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</si>
  <si>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</si>
  <si>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</si>
  <si>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</si>
  <si>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</si>
  <si>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</si>
  <si>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</si>
  <si>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</si>
  <si>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</si>
  <si>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</si>
  <si>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</si>
  <si>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</si>
  <si>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</si>
  <si>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</si>
  <si>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</si>
  <si>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</si>
  <si>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</si>
  <si>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</si>
  <si>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</si>
  <si>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</si>
  <si>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</si>
  <si>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</si>
  <si>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</si>
  <si>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</si>
  <si>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</si>
  <si>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</si>
  <si>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</si>
  <si>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</si>
  <si>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</si>
  <si>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</si>
  <si>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</si>
  <si>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</si>
  <si>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</si>
  <si>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</si>
  <si>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</si>
  <si>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</si>
  <si>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</si>
  <si>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</si>
  <si>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</si>
  <si>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</si>
  <si>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</si>
  <si>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</si>
  <si>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</si>
  <si>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</si>
  <si>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</si>
  <si>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</si>
  <si>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</si>
  <si>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</si>
  <si>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</si>
  <si>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</si>
  <si>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</si>
  <si>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</si>
  <si>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</si>
  <si>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</si>
  <si>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</si>
  <si>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</si>
  <si>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</si>
  <si>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</si>
  <si>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</si>
  <si>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</si>
  <si>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</si>
  <si>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</si>
  <si>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</si>
  <si>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</si>
  <si>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</si>
  <si>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</si>
  <si>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</si>
  <si>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</si>
  <si>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</si>
  <si>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</si>
  <si>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</si>
  <si>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</si>
  <si>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</si>
  <si>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</si>
  <si>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</si>
  <si>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</si>
  <si>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</si>
  <si>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</si>
  <si>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</si>
  <si>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</si>
  <si>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</si>
  <si>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</si>
  <si>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</si>
  <si>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</si>
  <si>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</si>
  <si>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</si>
  <si>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</si>
  <si>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</si>
  <si>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</si>
  <si>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</si>
  <si>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</si>
  <si>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</si>
  <si>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</si>
  <si>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</si>
  <si>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</si>
  <si>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</si>
  <si>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</si>
  <si>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</si>
  <si>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</si>
  <si>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</si>
  <si>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</si>
  <si>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</si>
  <si>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</si>
  <si>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</si>
  <si>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</si>
  <si>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</si>
  <si>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</si>
  <si>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</si>
  <si>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</si>
  <si>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</si>
  <si>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</si>
  <si>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</si>
  <si>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</si>
  <si>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</si>
  <si>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</si>
  <si>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</si>
  <si>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</si>
  <si>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</si>
  <si>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</si>
  <si>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</si>
  <si>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</si>
  <si>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</si>
  <si>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</si>
  <si>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</si>
  <si>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</si>
  <si>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</si>
  <si>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</si>
  <si>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</si>
  <si>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</si>
  <si>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</si>
  <si>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</si>
  <si>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</si>
  <si>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</si>
  <si>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</si>
  <si>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</si>
  <si>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</si>
  <si>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</si>
  <si>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</si>
  <si>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</si>
  <si>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</si>
  <si>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</si>
  <si>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</si>
  <si>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</si>
  <si>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</si>
  <si>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</si>
  <si>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</si>
  <si>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</si>
  <si>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</si>
  <si>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</si>
  <si>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</si>
  <si>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</si>
  <si>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</si>
  <si>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</si>
  <si>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</si>
  <si>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</si>
  <si>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</si>
  <si>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</si>
  <si>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</si>
  <si>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</si>
  <si>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</si>
  <si>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</si>
  <si>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</si>
  <si>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</si>
  <si>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</si>
  <si>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</si>
  <si>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</si>
  <si>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</si>
  <si>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</si>
  <si>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</si>
  <si>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</si>
  <si>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</si>
  <si>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</si>
  <si>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</si>
  <si>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</si>
  <si>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</si>
  <si>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</si>
  <si>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</si>
  <si>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</si>
  <si>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</si>
  <si>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</si>
  <si>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</si>
  <si>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</si>
  <si>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</si>
  <si>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</si>
  <si>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</si>
  <si>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</si>
  <si>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</si>
  <si>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</si>
  <si>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</si>
  <si>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</si>
  <si>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</si>
  <si>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</si>
  <si>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</si>
  <si>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</si>
  <si>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</si>
  <si>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</si>
  <si>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</si>
  <si>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</si>
  <si>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</si>
  <si>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</si>
  <si>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</si>
  <si>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</si>
  <si>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</si>
  <si>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</si>
  <si>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</si>
  <si>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</si>
  <si>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</si>
  <si>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</si>
  <si>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</si>
  <si>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</si>
  <si>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</si>
  <si>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</si>
  <si>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</si>
  <si>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</si>
  <si>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</si>
  <si>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</si>
  <si>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</si>
  <si>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</si>
  <si>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</si>
  <si>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</si>
  <si>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</si>
  <si>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</si>
  <si>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</si>
  <si>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</si>
  <si>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</si>
  <si>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</si>
  <si>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</si>
  <si>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</si>
  <si>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</si>
  <si>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</si>
  <si>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</si>
  <si>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</si>
  <si>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</si>
  <si>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</si>
  <si>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</si>
  <si>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</si>
  <si>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</si>
  <si>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</si>
  <si>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</si>
  <si>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</si>
  <si>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</si>
  <si>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</si>
  <si>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</si>
  <si>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</si>
  <si>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</si>
  <si>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</si>
  <si>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</si>
  <si>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</si>
  <si>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</si>
  <si>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</si>
  <si>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</si>
  <si>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</si>
  <si>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</si>
  <si>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</si>
  <si>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</si>
  <si>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</si>
  <si>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</si>
  <si>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</si>
  <si>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</si>
  <si>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</si>
  <si>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</si>
  <si>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</si>
  <si>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</si>
  <si>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</si>
  <si>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</si>
  <si>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</si>
  <si>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</si>
  <si>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</si>
  <si>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</si>
  <si>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</si>
  <si>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</si>
  <si>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</si>
  <si>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</si>
  <si>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</si>
  <si>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</si>
  <si>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</si>
  <si>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</si>
  <si>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</si>
  <si>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</si>
  <si>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</si>
  <si>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</si>
  <si>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</si>
  <si>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</si>
  <si>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</si>
  <si>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</si>
  <si>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</si>
  <si>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</si>
  <si>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</si>
  <si>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</si>
  <si>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</si>
  <si>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</si>
  <si>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</si>
  <si>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</si>
  <si>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</si>
  <si>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</si>
  <si>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</si>
  <si>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</si>
  <si>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</si>
  <si>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</si>
  <si>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</si>
  <si>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</si>
  <si>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</si>
  <si>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</si>
  <si>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</si>
  <si>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</si>
  <si>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</si>
  <si>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</si>
  <si>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</si>
  <si>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</si>
  <si>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</si>
  <si>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</si>
  <si>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</si>
  <si>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</si>
  <si>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</si>
  <si>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</si>
  <si>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</si>
  <si>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</si>
  <si>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</si>
  <si>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</si>
  <si>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</si>
  <si>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</si>
  <si>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</si>
  <si>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</si>
  <si>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</si>
  <si>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</si>
  <si>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</si>
  <si>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</si>
  <si>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</si>
  <si>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</si>
  <si>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</si>
  <si>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</si>
  <si>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</si>
  <si>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</si>
  <si>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</si>
  <si>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</si>
  <si>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</si>
  <si>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</si>
  <si>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</si>
  <si>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</si>
  <si>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</si>
  <si>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</si>
  <si>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</si>
  <si>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</si>
  <si>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</si>
  <si>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</si>
  <si>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</si>
  <si>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</si>
  <si>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</si>
  <si>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</si>
  <si>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</si>
  <si>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</si>
  <si>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</si>
  <si>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</si>
  <si>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</si>
  <si>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</si>
  <si>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</si>
  <si>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</si>
  <si>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</si>
  <si>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</si>
  <si>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</si>
  <si>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</si>
  <si>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</si>
  <si>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</si>
  <si>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</si>
  <si>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</si>
  <si>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</si>
  <si>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</si>
  <si>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</si>
  <si>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</si>
  <si>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</si>
  <si>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</si>
  <si>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</si>
  <si>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</si>
  <si>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</si>
  <si>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</si>
  <si>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</si>
  <si>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</si>
  <si>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</si>
  <si>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</si>
  <si>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</si>
  <si>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</si>
  <si>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</si>
  <si>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</si>
  <si>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</si>
  <si>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</si>
  <si>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</si>
  <si>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</si>
  <si>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</si>
  <si>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</si>
  <si>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</si>
  <si>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</si>
  <si>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</si>
  <si>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</si>
  <si>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</si>
  <si>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</si>
  <si>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</si>
  <si>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</si>
  <si>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</si>
  <si>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</si>
  <si>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</si>
  <si>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</si>
  <si>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</si>
  <si>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</si>
  <si>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</si>
  <si>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</si>
  <si>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</si>
  <si>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</si>
  <si>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</si>
  <si>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</si>
  <si>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</si>
  <si>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</si>
  <si>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</si>
  <si>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</si>
  <si>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</si>
  <si>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</si>
  <si>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</si>
  <si>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</si>
  <si>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</si>
  <si>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</si>
  <si>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</si>
  <si>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</si>
  <si>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</si>
  <si>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</si>
  <si>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</si>
  <si>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</si>
  <si>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</si>
  <si>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</si>
  <si>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</si>
  <si>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</si>
  <si>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</si>
  <si>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</si>
  <si>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</si>
  <si>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</si>
  <si>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</si>
  <si>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</si>
  <si>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</si>
  <si>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</si>
  <si>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</si>
  <si>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</si>
  <si>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</si>
  <si>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</si>
  <si>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</si>
  <si>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</si>
  <si>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</si>
  <si>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</si>
  <si>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</si>
  <si>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</si>
  <si>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</si>
  <si>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</si>
  <si>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</si>
  <si>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</si>
  <si>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</si>
  <si>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</si>
  <si>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</si>
  <si>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</si>
  <si>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</si>
  <si>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</si>
  <si>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</si>
  <si>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</si>
  <si>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</si>
  <si>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</si>
  <si>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</si>
  <si>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</si>
  <si>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</si>
  <si>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</si>
  <si>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</si>
  <si>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</si>
  <si>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</si>
  <si>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</si>
  <si>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</si>
  <si>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</si>
  <si>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</si>
  <si>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</si>
  <si>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</si>
  <si>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</si>
  <si>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</si>
  <si>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</si>
  <si>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</si>
  <si>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</si>
  <si>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</si>
  <si>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</si>
  <si>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</si>
  <si>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</si>
  <si>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</si>
  <si>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</si>
  <si>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</si>
  <si>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</si>
  <si>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</si>
  <si>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</si>
  <si>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</si>
  <si>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</si>
  <si>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</si>
  <si>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</si>
  <si>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</si>
  <si>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</si>
  <si>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</si>
  <si>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</si>
  <si>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</si>
  <si>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</si>
  <si>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</si>
  <si>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</si>
  <si>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</si>
  <si>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</si>
  <si>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</si>
  <si>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</si>
  <si>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</si>
  <si>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</si>
  <si>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</si>
  <si>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</si>
  <si>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</si>
  <si>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</si>
  <si>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</si>
  <si>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</si>
  <si>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</si>
  <si>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</si>
  <si>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</si>
  <si>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</si>
  <si>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</si>
  <si>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</si>
  <si>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</si>
  <si>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</si>
  <si>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</si>
  <si>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</si>
  <si>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</si>
  <si>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</si>
  <si>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</si>
  <si>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</si>
  <si>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</si>
  <si>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</si>
  <si>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</si>
  <si>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</si>
  <si>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</si>
  <si>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</si>
  <si>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</si>
  <si>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</si>
  <si>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</si>
  <si>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</si>
  <si>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</si>
  <si>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</si>
  <si>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</si>
  <si>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</si>
  <si>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</si>
  <si>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</si>
  <si>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</si>
  <si>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</si>
  <si>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</si>
  <si>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</si>
  <si>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</si>
  <si>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</si>
  <si>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</si>
  <si>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</si>
  <si>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</si>
  <si>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</si>
  <si>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</si>
  <si>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</si>
  <si>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</si>
  <si>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</si>
  <si>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</si>
  <si>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</si>
  <si>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</si>
  <si>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</si>
  <si>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</si>
  <si>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</si>
  <si>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</si>
  <si>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</si>
  <si>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</si>
  <si>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</si>
  <si>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</si>
  <si>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</si>
  <si>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</si>
  <si>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</si>
  <si>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</si>
  <si>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</si>
  <si>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</si>
  <si>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</si>
  <si>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</si>
  <si>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</si>
  <si>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</si>
  <si>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</si>
  <si>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</si>
  <si>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</si>
  <si>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</si>
  <si>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</si>
  <si>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</si>
  <si>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</si>
  <si>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</si>
  <si>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</si>
  <si>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</si>
  <si>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</si>
  <si>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</si>
  <si>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</si>
  <si>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</si>
  <si>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</si>
  <si>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</si>
  <si>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</si>
  <si>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</si>
  <si>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</si>
  <si>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</si>
  <si>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</si>
  <si>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</si>
  <si>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</si>
  <si>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</si>
  <si>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</si>
  <si>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</si>
  <si>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</si>
  <si>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</si>
  <si>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</si>
  <si>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</si>
  <si>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</si>
  <si>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</si>
  <si>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</si>
  <si>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</si>
  <si>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</si>
  <si>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</si>
  <si>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</si>
  <si>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</si>
  <si>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</si>
  <si>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</si>
  <si>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</si>
  <si>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</si>
  <si>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</si>
  <si>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</si>
  <si>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</si>
  <si>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</si>
  <si>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</si>
  <si>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</si>
  <si>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</si>
  <si>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</si>
  <si>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</si>
  <si>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</si>
  <si>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</si>
  <si>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</si>
  <si>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</si>
  <si>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</si>
  <si>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</si>
  <si>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</si>
  <si>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</si>
  <si>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</si>
  <si>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</si>
  <si>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</si>
  <si>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</si>
  <si>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</si>
  <si>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</si>
  <si>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</si>
  <si>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</si>
  <si>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</si>
  <si>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</si>
  <si>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</si>
  <si>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</si>
  <si>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</si>
  <si>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</si>
  <si>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</si>
  <si>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</si>
  <si>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</si>
  <si>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</si>
  <si>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</si>
  <si>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</si>
  <si>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</si>
  <si>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</si>
  <si>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</si>
  <si>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</si>
  <si>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</si>
  <si>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</si>
  <si>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</si>
  <si>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</si>
  <si>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</si>
  <si>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</si>
  <si>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</si>
  <si>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</si>
  <si>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</si>
  <si>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</si>
  <si>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</si>
  <si>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</si>
  <si>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</si>
  <si>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</si>
  <si>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</si>
  <si>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</si>
  <si>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</si>
  <si>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</si>
  <si>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</si>
  <si>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</si>
  <si>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</si>
  <si>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</si>
  <si>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</si>
  <si>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</si>
  <si>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</si>
  <si>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</si>
  <si>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</si>
  <si>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</si>
  <si>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</si>
  <si>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</si>
  <si>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</si>
  <si>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</si>
  <si>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</si>
  <si>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</si>
  <si>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</si>
  <si>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</si>
  <si>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</si>
  <si>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</si>
  <si>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</si>
  <si>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</si>
  <si>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</si>
  <si>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</si>
  <si>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</si>
  <si>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</si>
  <si>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</si>
  <si>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</si>
  <si>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</si>
  <si>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</si>
  <si>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</si>
  <si>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</si>
  <si>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</si>
  <si>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</si>
  <si>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</si>
  <si>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</si>
  <si>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</si>
  <si>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</si>
  <si>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</si>
  <si>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</si>
  <si>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</si>
  <si>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</si>
  <si>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</si>
  <si>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</si>
  <si>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</si>
  <si>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</si>
  <si>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</si>
  <si>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</si>
  <si>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</si>
  <si>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</si>
  <si>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</si>
  <si>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</si>
  <si>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</si>
  <si>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</si>
  <si>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</si>
  <si>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</si>
  <si>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</si>
  <si>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</si>
  <si>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</si>
  <si>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</si>
  <si>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</si>
  <si>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</si>
  <si>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</si>
  <si>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</si>
  <si>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</si>
  <si>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</si>
  <si>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</si>
  <si>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</si>
  <si>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</si>
  <si>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</si>
  <si>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</si>
  <si>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</si>
  <si>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</si>
  <si>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</si>
  <si>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</si>
  <si>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</si>
  <si>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</si>
  <si>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</si>
  <si>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</si>
  <si>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</si>
  <si>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</si>
  <si>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</si>
  <si>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</si>
  <si>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</si>
  <si>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</si>
  <si>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</si>
  <si>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</si>
  <si>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</si>
  <si>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</si>
  <si>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</si>
  <si>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</si>
  <si>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</si>
  <si>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</si>
  <si>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</si>
  <si>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</si>
  <si>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</si>
  <si>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</si>
  <si>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</si>
  <si>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</si>
  <si>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</si>
  <si>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</si>
  <si>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</si>
  <si>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</si>
  <si>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</si>
  <si>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</si>
  <si>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</si>
  <si>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</si>
  <si>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</si>
  <si>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</si>
  <si>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</si>
  <si>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</si>
  <si>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</si>
  <si>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</si>
  <si>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</si>
  <si>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</si>
  <si>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</si>
  <si>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</si>
  <si>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</si>
  <si>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</si>
  <si>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</si>
  <si>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</si>
  <si>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</si>
  <si>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</si>
  <si>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</si>
  <si>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</si>
  <si>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</si>
  <si>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</si>
  <si>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</si>
  <si>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</si>
  <si>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</si>
  <si>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</si>
  <si>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</si>
  <si>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</si>
  <si>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</si>
  <si>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</si>
  <si>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</si>
  <si>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</si>
  <si>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</si>
  <si>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</si>
  <si>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</si>
  <si>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</si>
  <si>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</si>
  <si>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</si>
  <si>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</si>
  <si>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</si>
  <si>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</si>
  <si>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</si>
  <si>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</si>
  <si>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</si>
  <si>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</si>
  <si>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</si>
  <si>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</si>
  <si>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</si>
  <si>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</si>
  <si>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</si>
  <si>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</si>
  <si>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</si>
  <si>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</si>
  <si>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</si>
  <si>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</si>
  <si>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</si>
  <si>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</si>
  <si>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</si>
  <si>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</si>
  <si>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</si>
  <si>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</si>
  <si>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</si>
  <si>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</si>
  <si>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</si>
  <si>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</si>
  <si>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</si>
  <si>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</si>
  <si>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</si>
  <si>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</si>
  <si>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</si>
  <si>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</si>
  <si>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</si>
  <si>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</si>
  <si>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</si>
  <si>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</si>
  <si>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</si>
  <si>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</si>
  <si>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</si>
  <si>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</si>
  <si>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</si>
  <si>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</si>
  <si>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</si>
  <si>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</si>
  <si>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</si>
  <si>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</si>
  <si>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</si>
  <si>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</si>
  <si>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</si>
  <si>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</si>
  <si>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</si>
  <si>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</si>
  <si>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</si>
  <si>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</si>
  <si>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</si>
  <si>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</si>
  <si>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</si>
  <si>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</si>
  <si>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</si>
  <si>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</si>
  <si>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</si>
  <si>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</si>
  <si>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</si>
  <si>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</si>
  <si>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</si>
  <si>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</si>
  <si>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</si>
  <si>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</si>
  <si>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</si>
  <si>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</si>
  <si>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</si>
  <si>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</si>
  <si>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</si>
  <si>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</si>
  <si>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</si>
  <si>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</si>
  <si>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</si>
  <si>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</si>
  <si>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</si>
  <si>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</si>
  <si>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</si>
  <si>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</si>
  <si>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</si>
  <si>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</si>
  <si>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</si>
  <si>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</si>
  <si>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</si>
  <si>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</si>
  <si>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</si>
  <si>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</si>
  <si>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</si>
  <si>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</si>
  <si>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</si>
  <si>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</si>
  <si>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</si>
  <si>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</si>
  <si>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</si>
  <si>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</si>
  <si>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</si>
  <si>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</si>
  <si>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</si>
  <si>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</si>
  <si>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</si>
  <si>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</si>
  <si>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</si>
  <si>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</si>
  <si>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</si>
  <si>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</si>
  <si>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</si>
  <si>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</si>
  <si>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</si>
  <si>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</si>
  <si>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</si>
  <si>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</si>
  <si>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</si>
  <si>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</si>
  <si>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</si>
  <si>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</si>
  <si>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</si>
  <si>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</si>
  <si>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</si>
  <si>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</si>
  <si>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</si>
  <si>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</si>
  <si>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</si>
  <si>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</si>
  <si>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</si>
  <si>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</si>
  <si>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</si>
  <si>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</si>
  <si>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</si>
  <si>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</si>
  <si>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</si>
  <si>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</si>
  <si>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</si>
  <si>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</si>
  <si>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</si>
  <si>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</si>
  <si>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</si>
  <si>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</si>
  <si>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</si>
  <si>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</si>
  <si>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</si>
  <si>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</si>
  <si>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</si>
  <si>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</si>
  <si>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</si>
  <si>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</si>
  <si>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</si>
  <si>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</si>
  <si>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</si>
  <si>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</si>
  <si>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</si>
  <si>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</si>
  <si>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</si>
  <si>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</si>
  <si>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</si>
  <si>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</si>
  <si>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</si>
  <si>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</si>
  <si>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</si>
  <si>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</si>
  <si>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</si>
  <si>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</si>
  <si>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</si>
  <si>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</si>
  <si>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</si>
  <si>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</si>
  <si>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</si>
  <si>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</si>
  <si>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</si>
  <si>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</si>
  <si>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</si>
  <si>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</si>
  <si>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</si>
  <si>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</si>
  <si>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</si>
  <si>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</si>
  <si>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</si>
  <si>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</si>
  <si>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</si>
  <si>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</si>
  <si>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</si>
  <si>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</si>
  <si>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</si>
  <si>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</si>
  <si>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</si>
  <si>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</si>
  <si>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</si>
  <si>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</si>
  <si>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</si>
  <si>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</si>
  <si>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</si>
  <si>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</si>
  <si>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</si>
  <si>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</si>
  <si>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</si>
  <si>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</si>
  <si>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</si>
  <si>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</si>
  <si>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</si>
  <si>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</si>
  <si>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</si>
  <si>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</si>
  <si>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</si>
  <si>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</si>
  <si>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</si>
  <si>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</si>
  <si>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</si>
  <si>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</si>
  <si>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</si>
  <si>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</si>
  <si>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</si>
  <si>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</si>
  <si>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</si>
  <si>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</si>
  <si>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</si>
  <si>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</si>
  <si>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</si>
  <si>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</si>
  <si>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</si>
  <si>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</si>
  <si>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</si>
  <si>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</si>
  <si>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</si>
  <si>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</si>
  <si>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</si>
  <si>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</si>
  <si>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</si>
  <si>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</si>
  <si>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</si>
  <si>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</si>
  <si>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</si>
  <si>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</si>
  <si>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</si>
  <si>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</si>
  <si>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</si>
  <si>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</si>
  <si>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</si>
  <si>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</si>
  <si>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</si>
  <si>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</si>
  <si>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</si>
  <si>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</si>
  <si>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</si>
  <si>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</si>
  <si>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</si>
  <si>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</si>
  <si>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</si>
  <si>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</si>
  <si>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</si>
  <si>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</si>
  <si>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</si>
  <si>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</si>
  <si>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</si>
  <si>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</si>
  <si>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</si>
  <si>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</si>
  <si>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</si>
  <si>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</si>
  <si>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</si>
  <si>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</si>
  <si>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</si>
  <si>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</si>
  <si>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</si>
  <si>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</si>
  <si>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</si>
  <si>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</si>
  <si>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</si>
  <si>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</si>
  <si>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</si>
  <si>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</si>
  <si>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</si>
  <si>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</si>
  <si>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</si>
  <si>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</si>
  <si>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</si>
  <si>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</si>
  <si>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</si>
  <si>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</si>
  <si>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</si>
  <si>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</si>
  <si>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</si>
  <si>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</si>
  <si>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</si>
  <si>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</si>
  <si>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</si>
  <si>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</si>
  <si>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</si>
  <si>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</si>
  <si>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</si>
  <si>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</si>
  <si>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</si>
  <si>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</si>
  <si>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</si>
  <si>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</si>
  <si>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</si>
  <si>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</si>
  <si>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</si>
  <si>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</si>
  <si>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</si>
  <si>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</si>
  <si>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</si>
  <si>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</si>
  <si>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</si>
  <si>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</si>
  <si>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</si>
  <si>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</si>
  <si>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</si>
  <si>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</si>
  <si>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</si>
  <si>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</si>
  <si>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</si>
  <si>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</si>
  <si>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</si>
  <si>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</si>
  <si>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</si>
  <si>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</si>
  <si>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</si>
  <si>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</si>
  <si>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</si>
  <si>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</si>
  <si>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</si>
  <si>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</si>
  <si>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</si>
  <si>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</si>
  <si>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</si>
  <si>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</si>
  <si>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</si>
  <si>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</si>
  <si>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</si>
  <si>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</si>
  <si>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</si>
  <si>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</si>
  <si>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</si>
  <si>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</si>
  <si>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</si>
  <si>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</si>
  <si>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</si>
  <si>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</si>
  <si>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</si>
  <si>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</si>
  <si>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</si>
  <si>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</si>
  <si>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</si>
  <si>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</si>
  <si>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</si>
  <si>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</si>
  <si>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</si>
  <si>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</si>
  <si>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</si>
  <si>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</si>
  <si>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</si>
  <si>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</si>
  <si>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</si>
  <si>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</si>
  <si>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</si>
  <si>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</si>
  <si>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</si>
  <si>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</si>
  <si>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</si>
  <si>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</si>
  <si>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</si>
  <si>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</si>
  <si>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</si>
  <si>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</si>
  <si>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</si>
  <si>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</si>
  <si>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</si>
  <si>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</si>
  <si>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</si>
  <si>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</si>
  <si>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</si>
  <si>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</si>
  <si>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</si>
  <si>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</si>
  <si>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</si>
  <si>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</si>
  <si>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</si>
  <si>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</si>
  <si>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</si>
  <si>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</si>
  <si>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</si>
  <si>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</si>
  <si>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</si>
  <si>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</si>
  <si>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</si>
  <si>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</si>
  <si>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</si>
  <si>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</si>
  <si>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</si>
  <si>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</si>
  <si>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</si>
  <si>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</si>
  <si>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</si>
  <si>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</si>
  <si>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</si>
  <si>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</si>
  <si>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</si>
  <si>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</si>
  <si>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</si>
  <si>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</si>
  <si>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</si>
  <si>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</si>
  <si>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</si>
  <si>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</si>
  <si>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</si>
  <si>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</si>
  <si>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</si>
  <si>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</si>
  <si>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</si>
  <si>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</si>
  <si>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</si>
  <si>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</si>
  <si>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</si>
  <si>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</si>
  <si>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</si>
  <si>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</si>
  <si>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</si>
  <si>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</si>
  <si>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</si>
  <si>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</si>
  <si>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</si>
  <si>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</si>
  <si>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</si>
  <si>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</si>
  <si>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</si>
  <si>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</si>
  <si>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</si>
  <si>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</si>
  <si>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</si>
  <si>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</si>
  <si>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</si>
  <si>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</si>
  <si>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</si>
  <si>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</si>
  <si>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</si>
  <si>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</si>
  <si>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</si>
  <si>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</si>
  <si>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</si>
  <si>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</si>
  <si>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</si>
  <si>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</si>
  <si>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</si>
  <si>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</si>
  <si>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</si>
  <si>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</si>
  <si>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</si>
  <si>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</si>
  <si>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</si>
  <si>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</si>
  <si>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</si>
  <si>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</si>
  <si>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</si>
  <si>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</si>
  <si>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</si>
  <si>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</si>
  <si>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</si>
  <si>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</si>
  <si>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</si>
  <si>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</si>
  <si>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</si>
  <si>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</si>
  <si>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</si>
  <si>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</si>
  <si>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</si>
  <si>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</si>
  <si>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</si>
  <si>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</si>
  <si>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</si>
  <si>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</si>
  <si>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</si>
  <si>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</si>
  <si>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</si>
  <si>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</si>
  <si>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</si>
  <si>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</si>
  <si>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</si>
  <si>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</si>
  <si>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</si>
  <si>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</si>
  <si>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</si>
  <si>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</si>
  <si>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</si>
  <si>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</si>
  <si>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</si>
  <si>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</si>
  <si>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</si>
  <si>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</si>
  <si>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</si>
  <si>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</si>
  <si>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</si>
  <si>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</si>
  <si>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</si>
  <si>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</si>
  <si>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</si>
  <si>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</si>
  <si>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</si>
  <si>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</si>
  <si>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</si>
  <si>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</si>
  <si>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</si>
  <si>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</si>
  <si>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</si>
  <si>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</si>
  <si>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</si>
  <si>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</si>
  <si>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</si>
  <si>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</si>
  <si>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</si>
  <si>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</si>
  <si>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</si>
  <si>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</si>
  <si>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</si>
  <si>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</si>
  <si>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</si>
  <si>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</si>
  <si>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</si>
  <si>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</si>
  <si>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</si>
  <si>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</si>
  <si>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</si>
  <si>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</si>
  <si>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</si>
  <si>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</si>
  <si>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</si>
  <si>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</si>
  <si>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</si>
  <si>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</si>
  <si>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</si>
  <si>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</si>
  <si>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</si>
  <si>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</si>
  <si>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</si>
  <si>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</si>
  <si>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</si>
  <si>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</si>
  <si>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</si>
  <si>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</si>
  <si>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</si>
  <si>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</si>
  <si>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</si>
  <si>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</si>
  <si>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</si>
  <si>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</si>
  <si>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</si>
  <si>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</si>
  <si>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</si>
  <si>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</si>
  <si>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</si>
  <si>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</si>
  <si>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</si>
  <si>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</si>
  <si>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</si>
  <si>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</si>
  <si>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</si>
  <si>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</si>
  <si>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</si>
  <si>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</si>
  <si>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</si>
  <si>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</si>
  <si>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</si>
  <si>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</si>
  <si>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</si>
  <si>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</si>
  <si>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</si>
  <si>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</si>
  <si>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</si>
  <si>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</si>
  <si>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</si>
  <si>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</si>
  <si>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</si>
  <si>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</si>
  <si>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</si>
  <si>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</si>
  <si>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</si>
  <si>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</si>
  <si>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</si>
  <si>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</si>
  <si>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</si>
  <si>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</si>
  <si>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</si>
  <si>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</si>
  <si>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</si>
  <si>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</si>
  <si>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</si>
  <si>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</si>
  <si>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</si>
  <si>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</si>
  <si>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</si>
  <si>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</si>
  <si>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</si>
  <si>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</si>
  <si>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</si>
  <si>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</si>
  <si>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</si>
  <si>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</si>
  <si>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</si>
  <si>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</si>
  <si>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</si>
  <si>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</si>
  <si>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</si>
  <si>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</si>
  <si>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</si>
  <si>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</si>
  <si>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</si>
  <si>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</si>
  <si>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</si>
  <si>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</si>
  <si>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</si>
  <si>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</si>
  <si>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</si>
  <si>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</si>
  <si>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</si>
  <si>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</si>
  <si>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</si>
  <si>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</si>
  <si>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</si>
  <si>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</si>
  <si>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</si>
  <si>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</si>
  <si>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</si>
  <si>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</si>
  <si>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</si>
  <si>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</si>
  <si>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</si>
  <si>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</si>
  <si>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</si>
  <si>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</si>
  <si>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</si>
  <si>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</si>
  <si>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</si>
  <si>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</si>
  <si>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</si>
  <si>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</si>
  <si>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</si>
  <si>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</si>
  <si>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</si>
  <si>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</si>
  <si>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</si>
  <si>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</si>
  <si>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</si>
  <si>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</si>
  <si>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</si>
  <si>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</si>
  <si>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</si>
  <si>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</si>
  <si>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</si>
  <si>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</si>
  <si>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</si>
  <si>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</si>
  <si>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</si>
  <si>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</si>
  <si>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</si>
  <si>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</si>
  <si>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</si>
  <si>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</si>
  <si>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</si>
  <si>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</si>
  <si>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</si>
  <si>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</si>
  <si>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</si>
  <si>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</si>
  <si>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</si>
  <si>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</si>
  <si>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</si>
  <si>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</si>
  <si>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</si>
  <si>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</si>
  <si>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</si>
  <si>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</si>
  <si>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</si>
  <si>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</si>
  <si>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</si>
  <si>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</si>
  <si>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</si>
  <si>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</si>
  <si>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</si>
  <si>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</si>
  <si>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</si>
  <si>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</si>
  <si>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</si>
  <si>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</si>
  <si>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</si>
  <si>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</si>
  <si>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</si>
  <si>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</si>
  <si>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</si>
  <si>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</si>
  <si>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</si>
  <si>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</si>
  <si>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</si>
  <si>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</si>
  <si>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</si>
  <si>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</si>
  <si>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</si>
  <si>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</si>
  <si>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</si>
  <si>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</si>
  <si>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</si>
  <si>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</si>
  <si>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</si>
  <si>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</si>
  <si>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</si>
  <si>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</si>
  <si>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</si>
  <si>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</si>
  <si>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</si>
  <si>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</si>
  <si>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</si>
  <si>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</si>
  <si>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</si>
  <si>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</si>
  <si>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</si>
  <si>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</si>
  <si>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</si>
  <si>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</si>
  <si>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</si>
  <si>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</si>
  <si>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</si>
  <si>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</si>
  <si>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</si>
  <si>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</si>
  <si>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</si>
  <si>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</si>
  <si>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</si>
  <si>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</si>
  <si>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</si>
  <si>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</si>
  <si>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</si>
  <si>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</si>
  <si>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</si>
  <si>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</si>
  <si>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</si>
  <si>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</si>
  <si>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</si>
  <si>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</si>
  <si>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</si>
  <si>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</si>
  <si>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</si>
  <si>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</si>
  <si>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</si>
  <si>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</si>
  <si>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</si>
  <si>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</si>
  <si>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</si>
  <si>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</si>
  <si>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</si>
  <si>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</si>
  <si>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</si>
  <si>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</si>
  <si>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</si>
  <si>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</si>
  <si>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</si>
  <si>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</si>
  <si>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</si>
  <si>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</si>
  <si>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</si>
  <si>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</si>
  <si>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</si>
  <si>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</si>
  <si>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</si>
  <si>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</si>
  <si>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</si>
  <si>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</si>
  <si>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</si>
  <si>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</si>
  <si>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</si>
  <si>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</si>
  <si>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</si>
  <si>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</si>
  <si>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</si>
  <si>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</si>
  <si>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</si>
  <si>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</si>
  <si>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</si>
  <si>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</si>
  <si>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</si>
  <si>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</si>
  <si>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</si>
  <si>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</si>
  <si>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</si>
  <si>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</si>
  <si>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</si>
  <si>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</si>
  <si>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</si>
  <si>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</si>
  <si>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</si>
  <si>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</si>
  <si>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</si>
  <si>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</si>
  <si>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</si>
  <si>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</si>
  <si>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</si>
  <si>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</si>
  <si>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</si>
  <si>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</si>
  <si>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</si>
  <si>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</si>
  <si>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</si>
  <si>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</si>
  <si>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</si>
  <si>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</si>
  <si>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</si>
  <si>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</si>
  <si>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</si>
  <si>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</si>
  <si>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</si>
  <si>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</si>
  <si>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</si>
  <si>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</si>
  <si>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</si>
  <si>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</si>
  <si>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</si>
  <si>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</si>
  <si>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</si>
  <si>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</si>
  <si>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</si>
  <si>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</si>
  <si>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</si>
  <si>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</si>
  <si>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</si>
  <si>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</si>
  <si>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</si>
  <si>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</si>
  <si>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</si>
  <si>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</si>
  <si>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</si>
  <si>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</si>
  <si>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</si>
  <si>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</si>
  <si>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</si>
  <si>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</si>
  <si>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</si>
  <si>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</si>
  <si>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</si>
  <si>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</si>
  <si>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</si>
  <si>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</si>
  <si>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</si>
  <si>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</si>
  <si>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</si>
  <si>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</si>
  <si>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</si>
  <si>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</si>
  <si>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</si>
  <si>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</si>
  <si>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</si>
  <si>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</si>
  <si>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</si>
  <si>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</si>
  <si>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</si>
  <si>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</si>
  <si>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</si>
  <si>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</si>
  <si>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</si>
  <si>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</si>
  <si>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</si>
  <si>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</si>
  <si>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</si>
  <si>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</si>
  <si>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</si>
  <si>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</si>
  <si>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</si>
  <si>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</si>
  <si>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</si>
  <si>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</si>
  <si>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</si>
  <si>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</si>
  <si>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</si>
  <si>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</si>
  <si>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</si>
  <si>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</si>
  <si>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</si>
  <si>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</si>
  <si>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</si>
  <si>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</si>
  <si>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</si>
  <si>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</si>
  <si>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</si>
  <si>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</si>
  <si>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</si>
  <si>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</si>
  <si>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</si>
  <si>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</si>
  <si>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</si>
  <si>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</si>
  <si>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</si>
  <si>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</si>
  <si>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</si>
  <si>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</si>
  <si>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</si>
  <si>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</si>
  <si>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</si>
  <si>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</si>
  <si>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</si>
  <si>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</si>
  <si>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</si>
  <si>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</si>
  <si>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</si>
  <si>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</si>
  <si>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</si>
  <si>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</si>
  <si>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</si>
  <si>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</si>
  <si>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</si>
  <si>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</si>
  <si>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</si>
  <si>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</si>
  <si>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</si>
  <si>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</si>
  <si>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</si>
  <si>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</si>
  <si>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</si>
  <si>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</si>
  <si>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</si>
  <si>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</si>
  <si>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</si>
  <si>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</si>
  <si>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</si>
  <si>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</si>
  <si>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</si>
  <si>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</si>
  <si>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</si>
  <si>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</si>
  <si>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</si>
  <si>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</si>
  <si>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</si>
  <si>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</si>
  <si>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</si>
  <si>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</si>
  <si>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</si>
  <si>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</si>
  <si>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</si>
  <si>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</si>
  <si>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</si>
  <si>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</si>
  <si>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</si>
  <si>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</si>
  <si>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</si>
  <si>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</si>
  <si>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</si>
  <si>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</si>
  <si>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</si>
  <si>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</si>
  <si>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</si>
  <si>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</si>
  <si>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</si>
  <si>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</si>
  <si>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</si>
  <si>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</si>
  <si>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</si>
  <si>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</si>
  <si>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</si>
  <si>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</si>
  <si>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</si>
  <si>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</si>
  <si>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</si>
  <si>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</si>
  <si>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</si>
  <si>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</si>
  <si>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</si>
  <si>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</si>
  <si>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</si>
  <si>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</si>
  <si>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</si>
  <si>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</si>
  <si>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</si>
  <si>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</si>
  <si>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</si>
  <si>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</si>
  <si>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</si>
  <si>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</si>
  <si>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</si>
  <si>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</si>
  <si>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</si>
  <si>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</si>
  <si>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</si>
  <si>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</si>
  <si>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</si>
  <si>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</si>
  <si>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</si>
  <si>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</si>
  <si>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</si>
  <si>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</si>
  <si>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</si>
  <si>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</si>
  <si>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</si>
  <si>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</si>
  <si>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</si>
  <si>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</si>
  <si>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</si>
  <si>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</si>
  <si>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</si>
  <si>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</si>
  <si>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</si>
  <si>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</si>
  <si>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</si>
  <si>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</si>
  <si>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</si>
  <si>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</si>
  <si>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</si>
  <si>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</si>
  <si>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</si>
  <si>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</si>
  <si>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</si>
  <si>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</si>
  <si>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</si>
  <si>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</si>
  <si>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</si>
  <si>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</si>
  <si>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</si>
  <si>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</si>
  <si>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</si>
  <si>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</si>
  <si>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</si>
  <si>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</si>
  <si>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</si>
  <si>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</si>
  <si>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</si>
  <si>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</si>
  <si>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</si>
  <si>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</si>
  <si>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</si>
  <si>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</si>
  <si>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</si>
  <si>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</si>
  <si>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</si>
  <si>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</si>
  <si>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</si>
  <si>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</si>
  <si>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</si>
  <si>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</si>
  <si>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</si>
  <si>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</si>
  <si>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</si>
  <si>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</si>
  <si>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</si>
  <si>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</si>
  <si>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</si>
  <si>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</si>
  <si>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</si>
  <si>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</si>
  <si>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</si>
  <si>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</si>
  <si>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</si>
  <si>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</si>
  <si>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</si>
  <si>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</si>
  <si>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</si>
  <si>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</si>
  <si>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</si>
  <si>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</si>
  <si>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</si>
  <si>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</si>
  <si>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</si>
  <si>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</si>
  <si>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</si>
  <si>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</si>
  <si>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</si>
  <si>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</si>
  <si>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</si>
  <si>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</si>
  <si>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</si>
  <si>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</si>
  <si>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</si>
  <si>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</si>
  <si>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</si>
  <si>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</si>
  <si>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</si>
  <si>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</si>
  <si>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</si>
  <si>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</si>
  <si>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</si>
  <si>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</si>
  <si>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</si>
  <si>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</si>
  <si>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</si>
  <si>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</si>
  <si>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</si>
  <si>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</si>
  <si>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</si>
  <si>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</si>
  <si>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</si>
  <si>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</si>
  <si>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</si>
  <si>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</si>
  <si>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</si>
  <si>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</si>
  <si>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</si>
  <si>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</si>
  <si>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</si>
  <si>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</si>
  <si>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</si>
  <si>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</si>
  <si>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</si>
  <si>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</si>
  <si>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</si>
  <si>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</si>
  <si>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</si>
  <si>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</si>
  <si>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</si>
  <si>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</si>
  <si>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</si>
  <si>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</si>
  <si>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</si>
  <si>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</si>
  <si>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</si>
  <si>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</si>
  <si>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</si>
  <si>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</si>
  <si>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</si>
  <si>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</si>
  <si>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</si>
  <si>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</si>
  <si>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</si>
  <si>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</si>
  <si>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</si>
  <si>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</si>
  <si>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</si>
  <si>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</si>
  <si>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</si>
  <si>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</si>
  <si>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</si>
  <si>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</si>
  <si>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</si>
  <si>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</si>
  <si>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</si>
  <si>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</si>
  <si>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</si>
  <si>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</si>
  <si>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</si>
  <si>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</si>
  <si>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</si>
  <si>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</si>
  <si>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</si>
  <si>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</si>
  <si>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</si>
  <si>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</si>
  <si>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</si>
  <si>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</si>
  <si>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</si>
  <si>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</si>
  <si>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</si>
  <si>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</si>
  <si>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</si>
  <si>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</si>
  <si>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</si>
  <si>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</si>
  <si>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</si>
  <si>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</si>
  <si>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</si>
  <si>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</si>
  <si>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</si>
  <si>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</si>
  <si>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</si>
  <si>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</si>
  <si>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</si>
  <si>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</si>
  <si>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</si>
  <si>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</si>
  <si>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</si>
  <si>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</si>
  <si>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</si>
  <si>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</si>
  <si>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</si>
  <si>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</si>
  <si>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</si>
  <si>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</si>
  <si>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</si>
  <si>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</si>
  <si>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</si>
  <si>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</si>
  <si>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</si>
  <si>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</si>
  <si>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</si>
  <si>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</si>
  <si>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</si>
  <si>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</si>
  <si>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</si>
  <si>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</si>
  <si>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</si>
  <si>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</si>
  <si>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</si>
  <si>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</si>
  <si>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</si>
  <si>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</si>
  <si>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</si>
  <si>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</si>
  <si>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</si>
  <si>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</si>
  <si>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</si>
  <si>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</si>
  <si>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</si>
  <si>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</si>
  <si>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</si>
  <si>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</si>
  <si>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</si>
  <si>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</si>
  <si>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</si>
  <si>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</si>
  <si>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</si>
  <si>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</si>
  <si>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</si>
  <si>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</si>
  <si>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</si>
  <si>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</si>
  <si>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</si>
  <si>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</si>
  <si>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</si>
  <si>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</si>
  <si>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</si>
  <si>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</si>
  <si>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</si>
  <si>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</si>
  <si>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</si>
  <si>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</si>
  <si>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</si>
  <si>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</si>
  <si>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</si>
  <si>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</si>
  <si>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</si>
  <si>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</si>
  <si>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</si>
  <si>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</si>
  <si>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</si>
  <si>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</si>
  <si>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</si>
  <si>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</si>
  <si>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</si>
  <si>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</si>
  <si>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</si>
  <si>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</si>
  <si>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</si>
  <si>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</si>
  <si>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</si>
  <si>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</si>
  <si>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</si>
  <si>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</si>
  <si>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</si>
  <si>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</si>
  <si>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</si>
  <si>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</si>
  <si>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</si>
  <si>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</si>
  <si>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</si>
  <si>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</si>
  <si>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</si>
  <si>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</si>
  <si>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</si>
  <si>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</si>
  <si>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</si>
  <si>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</si>
  <si>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</si>
  <si>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</si>
  <si>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</si>
  <si>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</si>
  <si>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</si>
  <si>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</si>
  <si>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</si>
  <si>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</si>
  <si>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</si>
  <si>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</si>
  <si>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</si>
  <si>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</si>
  <si>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</si>
  <si>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</si>
  <si>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</si>
  <si>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</si>
  <si>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</si>
  <si>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</si>
  <si>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</si>
  <si>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</si>
  <si>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</si>
  <si>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</si>
  <si>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</si>
  <si>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</si>
  <si>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</si>
  <si>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</si>
  <si>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</si>
  <si>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</si>
  <si>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</si>
  <si>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</si>
  <si>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</si>
  <si>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</si>
  <si>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</si>
  <si>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</si>
  <si>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</si>
  <si>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</si>
  <si>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</si>
  <si>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</si>
  <si>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</si>
  <si>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</si>
  <si>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</si>
  <si>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</si>
  <si>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</si>
  <si>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</si>
  <si>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</si>
  <si>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</si>
  <si>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</si>
  <si>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</si>
  <si>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</si>
  <si>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</si>
  <si>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</si>
  <si>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</si>
  <si>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</si>
  <si>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</si>
  <si>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</si>
  <si>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</si>
  <si>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</si>
  <si>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</si>
  <si>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</si>
  <si>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</si>
  <si>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</si>
  <si>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</si>
  <si>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</si>
  <si>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</si>
  <si>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</si>
  <si>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</si>
  <si>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</si>
  <si>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</si>
  <si>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</si>
  <si>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</si>
  <si>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</si>
  <si>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</si>
  <si>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</si>
  <si>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</si>
  <si>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</si>
  <si>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</si>
  <si>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</si>
  <si>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</si>
  <si>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</si>
  <si>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</si>
  <si>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</si>
  <si>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</si>
  <si>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</si>
  <si>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</si>
  <si>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</si>
  <si>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</si>
  <si>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</si>
  <si>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</si>
  <si>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</si>
  <si>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</si>
  <si>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</si>
  <si>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</si>
  <si>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</si>
  <si>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</si>
  <si>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</si>
  <si>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</si>
  <si>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</si>
  <si>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</si>
  <si>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</si>
  <si>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</si>
  <si>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</si>
  <si>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</si>
  <si>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</si>
  <si>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</si>
  <si>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</si>
  <si>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</si>
  <si>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</si>
  <si>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</si>
  <si>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</si>
  <si>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</si>
  <si>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</si>
  <si>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</si>
  <si>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</si>
  <si>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</si>
  <si>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</si>
  <si>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</si>
  <si>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</si>
  <si>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</si>
  <si>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</si>
  <si>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</si>
  <si>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</si>
  <si>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</si>
  <si>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</si>
  <si>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</si>
  <si>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</si>
  <si>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</si>
  <si>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</si>
  <si>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</si>
  <si>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</si>
  <si>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</si>
  <si>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</si>
  <si>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</si>
  <si>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</si>
  <si>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</si>
  <si>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</si>
  <si>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</si>
  <si>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</si>
  <si>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</si>
  <si>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</si>
  <si>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</si>
  <si>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</si>
  <si>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</si>
  <si>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</si>
  <si>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</si>
  <si>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</si>
  <si>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</si>
  <si>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</si>
  <si>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</si>
  <si>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</si>
  <si>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</si>
  <si>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</si>
  <si>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</si>
  <si>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</si>
  <si>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</si>
  <si>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</si>
  <si>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</si>
  <si>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</si>
  <si>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</si>
  <si>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</si>
  <si>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</si>
  <si>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</si>
  <si>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</si>
  <si>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</si>
  <si>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</si>
  <si>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</si>
  <si>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</si>
  <si>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</si>
  <si>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</si>
  <si>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</si>
  <si>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</si>
  <si>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</si>
  <si>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</si>
  <si>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</si>
  <si>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</si>
  <si>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</si>
  <si>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</si>
  <si>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</si>
  <si>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</si>
  <si>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</si>
  <si>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</si>
  <si>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</si>
  <si>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</si>
  <si>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</si>
  <si>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</si>
  <si>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</si>
  <si>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</si>
  <si>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</si>
  <si>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</si>
  <si>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</si>
  <si>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</si>
  <si>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</si>
  <si>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</si>
  <si>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</si>
  <si>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</si>
  <si>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</si>
  <si>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</si>
  <si>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</si>
  <si>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</si>
  <si>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</si>
  <si>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</si>
  <si>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</si>
  <si>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</si>
  <si>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</si>
  <si>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</si>
  <si>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</si>
  <si>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</si>
  <si>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</si>
  <si>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</si>
  <si>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</si>
  <si>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</si>
  <si>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</si>
  <si>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</si>
  <si>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</si>
  <si>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</si>
  <si>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</si>
  <si>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</si>
  <si>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</si>
  <si>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</si>
  <si>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</si>
  <si>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</si>
  <si>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</si>
  <si>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</si>
  <si>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</si>
  <si>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</si>
  <si>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</si>
  <si>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</si>
  <si>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</si>
  <si>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</si>
  <si>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</si>
  <si>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</si>
  <si>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</si>
  <si>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</si>
  <si>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</si>
  <si>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</si>
  <si>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</si>
  <si>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</si>
  <si>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</si>
  <si>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</si>
  <si>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</si>
  <si>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</si>
  <si>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</si>
  <si>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</si>
  <si>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</si>
  <si>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</si>
  <si>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</si>
  <si>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</si>
  <si>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</si>
  <si>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</si>
  <si>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</si>
  <si>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</si>
  <si>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</si>
  <si>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</si>
  <si>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</si>
  <si>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</si>
  <si>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</si>
  <si>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</si>
  <si>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</si>
  <si>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</si>
  <si>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</si>
  <si>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</si>
  <si>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</si>
  <si>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</si>
  <si>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</si>
  <si>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</si>
  <si>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</si>
  <si>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</si>
  <si>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</si>
  <si>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</si>
  <si>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</si>
  <si>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</si>
  <si>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</si>
  <si>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</si>
  <si>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</si>
  <si>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</si>
  <si>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</si>
  <si>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</si>
  <si>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</si>
  <si>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</si>
  <si>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</si>
  <si>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</si>
  <si>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</si>
  <si>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</si>
  <si>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</si>
  <si>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</si>
  <si>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</si>
  <si>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</si>
  <si>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</si>
  <si>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</si>
  <si>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</si>
  <si>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</si>
  <si>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</si>
  <si>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</si>
  <si>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</si>
  <si>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</si>
  <si>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</si>
  <si>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</si>
  <si>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</si>
  <si>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</si>
  <si>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</si>
  <si>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</si>
  <si>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</si>
  <si>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</si>
  <si>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</si>
  <si>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</si>
  <si>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</si>
  <si>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</si>
  <si>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</si>
  <si>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</si>
  <si>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</si>
  <si>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</si>
  <si>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</si>
  <si>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</si>
  <si>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</si>
  <si>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</si>
  <si>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</si>
  <si>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</si>
  <si>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</si>
  <si>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</si>
  <si>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</si>
  <si>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</si>
  <si>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</si>
  <si>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</si>
  <si>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</si>
  <si>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</si>
  <si>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</si>
  <si>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</si>
  <si>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</si>
  <si>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</si>
  <si>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</si>
  <si>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</si>
  <si>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</si>
  <si>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</si>
  <si>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</si>
  <si>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</si>
  <si>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</si>
  <si>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</si>
  <si>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</si>
  <si>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</si>
  <si>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</si>
  <si>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</si>
  <si>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</si>
  <si>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</si>
  <si>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</si>
  <si>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</si>
  <si>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</si>
  <si>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</si>
  <si>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</si>
  <si>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</si>
  <si>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</si>
  <si>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</si>
  <si>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</si>
  <si>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</si>
  <si>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</si>
  <si>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</si>
  <si>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</si>
  <si>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</si>
  <si>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</si>
  <si>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</si>
  <si>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</si>
  <si>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</si>
  <si>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</si>
  <si>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</si>
  <si>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</si>
  <si>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</si>
  <si>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</si>
  <si>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</si>
  <si>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</si>
  <si>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</si>
  <si>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</si>
  <si>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</si>
  <si>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</si>
  <si>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</si>
  <si>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</si>
  <si>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</si>
  <si>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</si>
  <si>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</si>
  <si>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</si>
  <si>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</si>
  <si>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</si>
  <si>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</si>
  <si>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</si>
  <si>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</si>
  <si>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</si>
  <si>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</si>
  <si>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</si>
  <si>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</si>
  <si>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</si>
  <si>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</si>
  <si>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</si>
  <si>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</si>
  <si>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</si>
  <si>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</si>
  <si>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</si>
  <si>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</si>
  <si>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</si>
  <si>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</si>
  <si>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</si>
  <si>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</si>
  <si>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</si>
  <si>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</si>
  <si>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</si>
  <si>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</si>
  <si>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</si>
  <si>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</si>
  <si>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</si>
  <si>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</si>
  <si>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</si>
  <si>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</si>
  <si>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</si>
  <si>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</si>
  <si>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</si>
  <si>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</si>
  <si>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</si>
  <si>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</si>
  <si>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</si>
  <si>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</si>
  <si>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</si>
  <si>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</si>
  <si>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</si>
  <si>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</si>
  <si>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</si>
  <si>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</si>
  <si>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</si>
  <si>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</si>
  <si>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</si>
  <si>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</si>
  <si>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</si>
  <si>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</si>
  <si>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</si>
  <si>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</si>
  <si>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</si>
  <si>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</si>
  <si>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</si>
  <si>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</si>
  <si>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</si>
  <si>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</si>
  <si>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</si>
  <si>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</si>
  <si>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</si>
  <si>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</si>
  <si>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</si>
  <si>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</si>
  <si>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</si>
  <si>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</si>
  <si>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</si>
  <si>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</si>
  <si>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</si>
  <si>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</si>
  <si>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</si>
  <si>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</si>
  <si>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</si>
  <si>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</si>
  <si>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</si>
  <si>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</si>
  <si>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</si>
  <si>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</si>
  <si>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</si>
  <si>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</si>
  <si>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</si>
  <si>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</si>
  <si>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</si>
  <si>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</si>
  <si>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</si>
  <si>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</si>
  <si>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</si>
  <si>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</si>
  <si>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</si>
  <si>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</si>
  <si>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</si>
  <si>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</si>
  <si>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</si>
  <si>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</si>
  <si>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</si>
  <si>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</si>
  <si>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</si>
  <si>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</si>
  <si>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</si>
  <si>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</si>
  <si>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</si>
  <si>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</si>
  <si>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</si>
  <si>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</si>
  <si>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</si>
  <si>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</si>
  <si>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</si>
  <si>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</si>
  <si>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</si>
  <si>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</si>
  <si>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</si>
  <si>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</si>
  <si>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</si>
  <si>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</si>
  <si>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</si>
  <si>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</si>
  <si>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</si>
  <si>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</si>
  <si>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</si>
  <si>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</si>
  <si>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</si>
  <si>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</si>
  <si>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</si>
  <si>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</si>
  <si>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</si>
  <si>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</si>
  <si>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</si>
  <si>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</si>
  <si>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</si>
  <si>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</si>
  <si>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</si>
  <si>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</si>
  <si>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</si>
  <si>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</si>
  <si>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</si>
  <si>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</si>
  <si>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</si>
  <si>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</si>
  <si>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</si>
  <si>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</si>
  <si>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</si>
  <si>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</si>
  <si>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</si>
  <si>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</si>
  <si>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</si>
  <si>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</si>
  <si>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</si>
  <si>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</si>
  <si>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</si>
  <si>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</si>
  <si>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</si>
  <si>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</si>
  <si>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</si>
  <si>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</si>
  <si>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</si>
  <si>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</si>
  <si>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</si>
  <si>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</si>
  <si>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</si>
  <si>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</si>
  <si>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</si>
  <si>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</si>
  <si>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</si>
  <si>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</si>
  <si>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</si>
  <si>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</si>
  <si>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</si>
  <si>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</si>
  <si>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</si>
  <si>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</si>
  <si>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</si>
  <si>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</si>
  <si>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</si>
  <si>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</si>
  <si>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</si>
  <si>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</si>
  <si>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</si>
  <si>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</si>
  <si>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</si>
  <si>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</si>
  <si>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</si>
  <si>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</si>
  <si>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</si>
  <si>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</si>
  <si>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</si>
  <si>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</si>
  <si>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</si>
  <si>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</si>
  <si>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</si>
  <si>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</si>
  <si>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</si>
  <si>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</si>
  <si>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</si>
  <si>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</si>
  <si>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</si>
  <si>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</si>
  <si>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</si>
  <si>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</si>
  <si>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</si>
  <si>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</si>
  <si>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</si>
  <si>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</si>
  <si>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</si>
  <si>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</si>
  <si>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</si>
  <si>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</si>
  <si>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</si>
  <si>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</si>
  <si>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</si>
  <si>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</si>
  <si>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</si>
  <si>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</si>
  <si>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</si>
  <si>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</si>
  <si>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</si>
  <si>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</si>
  <si>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</si>
  <si>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</si>
  <si>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</si>
  <si>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</si>
  <si>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</si>
  <si>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</si>
  <si>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</si>
  <si>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</si>
  <si>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</si>
  <si>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</si>
  <si>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</si>
  <si>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</si>
  <si>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</si>
  <si>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</si>
  <si>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</si>
  <si>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</si>
  <si>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</si>
  <si>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</si>
  <si>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</si>
  <si>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</si>
  <si>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</si>
  <si>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</si>
  <si>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</si>
  <si>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</si>
  <si>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</si>
  <si>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</si>
  <si>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</si>
  <si>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</si>
  <si>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</si>
  <si>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</si>
  <si>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</si>
  <si>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</si>
  <si>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</si>
  <si>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</si>
  <si>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</si>
  <si>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</si>
  <si>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</si>
  <si>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</si>
  <si>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</si>
  <si>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</si>
  <si>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</si>
  <si>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</si>
  <si>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</si>
  <si>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</si>
  <si>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</si>
  <si>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</si>
  <si>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</si>
  <si>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</si>
  <si>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</si>
  <si>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</si>
  <si>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</si>
  <si>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</si>
  <si>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</si>
  <si>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</si>
  <si>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</si>
  <si>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</si>
  <si>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</si>
  <si>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</si>
  <si>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</si>
  <si>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</si>
  <si>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</si>
  <si>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</si>
  <si>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</si>
  <si>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</si>
  <si>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</si>
  <si>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</si>
  <si>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</si>
  <si>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</si>
  <si>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</si>
  <si>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</si>
  <si>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</si>
  <si>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</si>
  <si>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</si>
  <si>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</si>
  <si>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</si>
  <si>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</si>
  <si>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</si>
  <si>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</si>
  <si>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</si>
  <si>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</si>
  <si>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</si>
  <si>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</si>
  <si>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</si>
  <si>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</si>
  <si>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</si>
  <si>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</si>
  <si>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</si>
  <si>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</si>
  <si>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</si>
  <si>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</si>
  <si>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</si>
  <si>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</si>
  <si>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</si>
  <si>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</si>
  <si>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</si>
  <si>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</si>
  <si>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</si>
  <si>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</si>
  <si>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</si>
  <si>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</si>
  <si>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</si>
  <si>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</si>
  <si>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</si>
  <si>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</si>
  <si>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</si>
  <si>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</si>
  <si>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</si>
  <si>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</si>
  <si>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</si>
  <si>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</si>
  <si>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</si>
  <si>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</si>
  <si>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</si>
  <si>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</si>
  <si>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</si>
  <si>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</si>
  <si>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</si>
  <si>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</si>
  <si>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</si>
  <si>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</si>
  <si>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</si>
  <si>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</si>
  <si>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</si>
  <si>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</si>
  <si>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</si>
  <si>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</si>
  <si>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</si>
  <si>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</si>
  <si>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</si>
  <si>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</si>
  <si>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</si>
  <si>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</si>
  <si>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</si>
  <si>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</si>
  <si>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</si>
  <si>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</si>
  <si>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</si>
  <si>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</si>
  <si>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</si>
  <si>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</si>
  <si>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</si>
  <si>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</si>
  <si>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</si>
  <si>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</si>
  <si>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</si>
  <si>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</si>
  <si>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</si>
  <si>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</si>
  <si>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</si>
  <si>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</si>
  <si>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</si>
  <si>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</si>
  <si>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</si>
  <si>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</si>
  <si>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</si>
  <si>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</si>
  <si>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</si>
  <si>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</si>
  <si>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</si>
  <si>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</si>
  <si>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</si>
  <si>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</si>
  <si>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</si>
  <si>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</si>
  <si>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</si>
  <si>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</si>
  <si>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</si>
  <si>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</si>
  <si>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</si>
  <si>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</si>
  <si>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</si>
  <si>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</si>
  <si>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</si>
  <si>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</si>
  <si>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</si>
  <si>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</si>
  <si>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</si>
  <si>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</si>
  <si>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</si>
  <si>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</si>
  <si>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</si>
  <si>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</si>
  <si>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</si>
  <si>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</si>
  <si>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</si>
  <si>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</si>
  <si>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</si>
  <si>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</si>
  <si>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</si>
  <si>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</si>
  <si>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</si>
  <si>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</si>
  <si>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</si>
  <si>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</si>
  <si>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</si>
  <si>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</si>
  <si>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</si>
  <si>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</si>
  <si>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</si>
  <si>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</si>
  <si>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</si>
  <si>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</si>
  <si>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</si>
  <si>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</si>
  <si>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</si>
  <si>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</si>
  <si>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</si>
  <si>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</si>
  <si>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</si>
  <si>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</si>
  <si>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</si>
  <si>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</si>
  <si>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</si>
  <si>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</si>
  <si>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</si>
  <si>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</si>
  <si>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</si>
  <si>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</si>
  <si>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</si>
  <si>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</si>
  <si>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</si>
  <si>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</si>
  <si>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</si>
  <si>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</si>
  <si>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</si>
  <si>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</si>
  <si>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</si>
  <si>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</si>
  <si>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</si>
  <si>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</si>
  <si>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</si>
  <si>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</si>
  <si>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</si>
  <si>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</si>
  <si>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</si>
  <si>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</si>
  <si>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</si>
  <si>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</si>
  <si>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</si>
  <si>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</si>
  <si>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</si>
  <si>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</si>
  <si>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</si>
  <si>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</si>
  <si>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</si>
  <si>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</si>
  <si>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</si>
  <si>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</si>
  <si>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</si>
  <si>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</si>
  <si>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</si>
  <si>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</si>
  <si>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</si>
  <si>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</si>
  <si>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</si>
  <si>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</si>
  <si>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</si>
  <si>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</si>
  <si>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</si>
  <si>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</si>
  <si>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</si>
  <si>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</si>
  <si>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</si>
  <si>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</si>
  <si>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</si>
  <si>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</si>
  <si>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</si>
  <si>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</si>
  <si>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</si>
  <si>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</si>
  <si>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</si>
  <si>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</si>
  <si>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</si>
  <si>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</si>
  <si>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</si>
  <si>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</si>
  <si>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</si>
  <si>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</si>
  <si>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</si>
  <si>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</si>
  <si>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</si>
  <si>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</si>
  <si>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</si>
  <si>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</si>
  <si>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</si>
  <si>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</si>
  <si>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</si>
  <si>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</si>
  <si>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</si>
  <si>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</si>
  <si>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</si>
  <si>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</si>
  <si>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</si>
  <si>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</si>
  <si>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</si>
  <si>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</si>
  <si>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</si>
  <si>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</si>
  <si>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</si>
  <si>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</si>
  <si>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</si>
  <si>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</si>
  <si>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</si>
  <si>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</si>
  <si>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</si>
  <si>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</si>
  <si>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</si>
  <si>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</si>
  <si>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</si>
  <si>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</si>
  <si>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</si>
  <si>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</si>
  <si>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</si>
  <si>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</si>
  <si>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</si>
  <si>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</si>
  <si>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</si>
  <si>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</si>
  <si>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</si>
  <si>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</si>
  <si>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</si>
  <si>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</si>
  <si>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</si>
  <si>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</si>
  <si>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</si>
  <si>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</si>
  <si>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</si>
  <si>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</si>
  <si>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</si>
  <si>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</si>
  <si>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</si>
  <si>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</si>
  <si>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</si>
  <si>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</si>
  <si>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</si>
  <si>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</si>
  <si>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</si>
  <si>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</si>
  <si>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</si>
  <si>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</si>
  <si>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</si>
  <si>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</si>
  <si>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</si>
  <si>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</si>
  <si>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</si>
  <si>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</si>
  <si>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</si>
  <si>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</si>
  <si>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</si>
  <si>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</si>
  <si>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</si>
  <si>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</si>
  <si>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</si>
  <si>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</si>
  <si>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</si>
  <si>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</si>
  <si>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</si>
  <si>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</si>
  <si>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</si>
  <si>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</si>
  <si>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</si>
  <si>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</si>
  <si>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</si>
  <si>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</si>
  <si>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</si>
  <si>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</si>
  <si>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</si>
  <si>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</si>
  <si>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</si>
  <si>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</si>
  <si>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</si>
  <si>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</si>
  <si>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</si>
  <si>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</si>
  <si>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</si>
  <si>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</si>
  <si>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</si>
  <si>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</si>
  <si>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</si>
  <si>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</si>
  <si>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</si>
  <si>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</si>
  <si>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</si>
  <si>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</si>
  <si>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</si>
  <si>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</si>
  <si>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</si>
  <si>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</si>
  <si>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</si>
  <si>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</si>
  <si>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</si>
  <si>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</si>
  <si>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</si>
  <si>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</si>
  <si>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</si>
  <si>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</si>
  <si>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</si>
  <si>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</si>
  <si>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</si>
  <si>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</si>
  <si>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</si>
  <si>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</si>
  <si>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</si>
  <si>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</si>
  <si>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</si>
  <si>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</si>
  <si>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</si>
  <si>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</si>
  <si>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</si>
  <si>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</si>
  <si>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</si>
  <si>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</si>
  <si>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</si>
  <si>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</si>
  <si>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</si>
  <si>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</si>
  <si>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</si>
  <si>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</si>
  <si>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</si>
  <si>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</si>
  <si>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</si>
  <si>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</si>
  <si>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</si>
  <si>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</si>
  <si>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</si>
  <si>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</si>
  <si>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</si>
  <si>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</si>
  <si>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</si>
  <si>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</si>
  <si>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</si>
  <si>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</si>
  <si>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</si>
  <si>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</si>
  <si>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</si>
  <si>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</si>
  <si>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</si>
  <si>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</si>
  <si>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</si>
  <si>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</si>
  <si>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</si>
  <si>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</si>
  <si>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</si>
  <si>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</si>
  <si>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</si>
  <si>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</si>
  <si>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</si>
  <si>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</si>
  <si>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</si>
  <si>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</si>
  <si>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</si>
  <si>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</si>
  <si>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</si>
  <si>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</si>
  <si>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</si>
  <si>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</si>
  <si>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</si>
  <si>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</si>
  <si>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</si>
  <si>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</si>
  <si>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</si>
  <si>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</si>
  <si>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</si>
  <si>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</si>
  <si>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</si>
  <si>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</si>
  <si>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</si>
  <si>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</si>
  <si>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</si>
  <si>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</si>
  <si>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</si>
  <si>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</si>
  <si>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</si>
  <si>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</si>
  <si>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</si>
  <si>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</si>
  <si>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</si>
  <si>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</si>
  <si>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</si>
  <si>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</si>
  <si>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</si>
  <si>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</si>
  <si>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</si>
  <si>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</si>
  <si>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</si>
  <si>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</si>
  <si>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</si>
  <si>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</si>
  <si>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</si>
  <si>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</si>
  <si>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</si>
  <si>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</si>
  <si>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</si>
  <si>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</si>
  <si>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</si>
  <si>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</si>
  <si>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</si>
  <si>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</si>
  <si>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</si>
  <si>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</si>
  <si>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</si>
  <si>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</si>
  <si>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</si>
  <si>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</si>
  <si>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</si>
  <si>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</si>
  <si>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</si>
  <si>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</si>
  <si>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</si>
  <si>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</si>
  <si>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</si>
  <si>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</si>
  <si>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</si>
  <si>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</si>
  <si>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</si>
  <si>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</si>
  <si>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</si>
  <si>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</si>
  <si>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</si>
  <si>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</si>
  <si>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</si>
  <si>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</si>
  <si>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</si>
  <si>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</si>
  <si>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</si>
  <si>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</si>
  <si>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</si>
  <si>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</si>
  <si>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</si>
  <si>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</si>
  <si>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</si>
  <si>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</si>
  <si>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</si>
  <si>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</si>
  <si>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</si>
  <si>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</si>
  <si>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</si>
  <si>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</si>
  <si>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</si>
  <si>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</si>
  <si>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</si>
  <si>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</si>
  <si>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</si>
  <si>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</si>
  <si>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</si>
  <si>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</si>
  <si>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</si>
  <si>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</si>
  <si>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</si>
  <si>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</si>
  <si>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</si>
  <si>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</si>
  <si>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</si>
  <si>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</si>
  <si>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</si>
  <si>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</si>
  <si>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</si>
  <si>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</si>
  <si>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</si>
  <si>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</si>
  <si>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</si>
  <si>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</si>
  <si>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</si>
  <si>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</si>
  <si>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</si>
  <si>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</si>
  <si>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</si>
  <si>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</si>
  <si>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</si>
  <si>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</si>
  <si>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</si>
  <si>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</si>
  <si>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</si>
  <si>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</si>
  <si>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</si>
  <si>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</si>
  <si>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</si>
  <si>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</si>
  <si>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</si>
  <si>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</si>
  <si>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</si>
  <si>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</si>
  <si>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</si>
  <si>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</si>
  <si>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</si>
  <si>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</si>
  <si>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</si>
  <si>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</si>
  <si>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</si>
  <si>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</si>
  <si>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</si>
  <si>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</si>
  <si>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</si>
  <si>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</si>
  <si>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</si>
  <si>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</si>
  <si>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</si>
  <si>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</si>
  <si>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</si>
  <si>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</si>
  <si>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</si>
  <si>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</si>
  <si>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</si>
  <si>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</si>
  <si>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</si>
  <si>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</si>
  <si>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</si>
  <si>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</si>
  <si>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</si>
  <si>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</si>
  <si>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</si>
  <si>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</si>
  <si>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</si>
  <si>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</si>
  <si>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</si>
  <si>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</si>
  <si>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</si>
  <si>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</si>
  <si>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</si>
  <si>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</si>
  <si>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</si>
  <si>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</si>
  <si>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</si>
  <si>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</si>
  <si>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</si>
  <si>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</si>
  <si>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</si>
  <si>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</si>
  <si>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</si>
  <si>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</si>
  <si>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</si>
  <si>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</si>
  <si>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</si>
  <si>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</si>
  <si>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</si>
  <si>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</si>
  <si>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</si>
  <si>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</si>
  <si>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</si>
  <si>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</si>
  <si>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</si>
  <si>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</si>
  <si>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</si>
  <si>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</si>
  <si>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</si>
  <si>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</si>
  <si>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</si>
  <si>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</si>
  <si>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</si>
  <si>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</si>
  <si>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</si>
  <si>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</si>
  <si>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</si>
  <si>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</si>
  <si>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</si>
  <si>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</si>
  <si>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</si>
  <si>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</si>
  <si>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</si>
  <si>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</si>
  <si>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</si>
  <si>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</si>
  <si>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</si>
  <si>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</si>
  <si>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</si>
  <si>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</si>
  <si>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</si>
  <si>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</si>
  <si>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</si>
  <si>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</si>
  <si>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</si>
  <si>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</si>
  <si>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</si>
  <si>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</si>
  <si>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</si>
  <si>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</si>
  <si>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</si>
  <si>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</si>
  <si>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</si>
  <si>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</si>
  <si>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</si>
  <si>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</si>
  <si>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</si>
  <si>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</si>
  <si>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</si>
  <si>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</si>
  <si>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</si>
  <si>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</si>
  <si>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</si>
  <si>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</si>
  <si>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</si>
  <si>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</si>
  <si>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</si>
  <si>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</si>
  <si>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</si>
  <si>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</si>
  <si>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</si>
  <si>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</si>
  <si>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</si>
  <si>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</si>
  <si>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</si>
  <si>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</si>
  <si>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</si>
  <si>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</si>
  <si>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</si>
  <si>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</si>
  <si>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</si>
  <si>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</si>
  <si>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</si>
  <si>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</si>
  <si>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</si>
  <si>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</si>
  <si>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</si>
  <si>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</si>
  <si>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</si>
  <si>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</si>
  <si>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</si>
  <si>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</si>
  <si>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</si>
  <si>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</si>
  <si>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</si>
  <si>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</si>
  <si>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</si>
  <si>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</si>
  <si>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</si>
  <si>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</si>
  <si>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</si>
  <si>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</si>
  <si>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</si>
  <si>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</si>
  <si>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</si>
  <si>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</si>
  <si>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</si>
  <si>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</si>
  <si>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</si>
  <si>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</si>
  <si>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</si>
  <si>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</si>
  <si>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</si>
  <si>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</si>
  <si>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</si>
  <si>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</si>
  <si>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</si>
  <si>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</si>
  <si>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</si>
  <si>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</si>
  <si>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</si>
  <si>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</si>
  <si>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</si>
  <si>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</si>
  <si>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</si>
  <si>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</si>
  <si>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</si>
  <si>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</si>
  <si>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</si>
  <si>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</si>
  <si>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</si>
  <si>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</si>
  <si>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</si>
  <si>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</si>
  <si>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</si>
  <si>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</si>
  <si>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</si>
  <si>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</si>
  <si>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</si>
  <si>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</si>
  <si>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</si>
  <si>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</si>
  <si>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</si>
  <si>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</si>
  <si>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</si>
  <si>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</si>
  <si>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</si>
  <si>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</si>
  <si>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</si>
  <si>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</si>
  <si>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</si>
  <si>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</si>
  <si>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</si>
  <si>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</si>
  <si>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</si>
  <si>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</si>
  <si>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</si>
  <si>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</si>
  <si>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</si>
  <si>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</si>
  <si>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</si>
  <si>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</si>
  <si>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</si>
  <si>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</si>
  <si>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</si>
  <si>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</si>
  <si>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</si>
  <si>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</si>
  <si>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</si>
  <si>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</si>
  <si>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</si>
  <si>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</si>
  <si>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</si>
  <si>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</si>
  <si>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</si>
  <si>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</si>
  <si>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</si>
  <si>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</si>
  <si>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</si>
  <si>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</si>
  <si>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</si>
  <si>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</si>
  <si>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</si>
  <si>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</si>
  <si>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</si>
  <si>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</si>
  <si>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</si>
  <si>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</si>
  <si>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</si>
  <si>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</si>
  <si>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</si>
  <si>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</si>
  <si>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</si>
  <si>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</si>
  <si>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</si>
  <si>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</si>
  <si>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</si>
  <si>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</si>
  <si>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</si>
  <si>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</si>
  <si>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</si>
  <si>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</si>
  <si>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</si>
  <si>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</si>
  <si>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</si>
  <si>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</si>
  <si>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</si>
  <si>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</si>
  <si>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</si>
  <si>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</si>
  <si>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</si>
  <si>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</si>
  <si>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</si>
  <si>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</si>
  <si>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</si>
  <si>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</si>
  <si>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</si>
  <si>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</si>
  <si>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</si>
  <si>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</si>
  <si>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</si>
  <si>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</si>
  <si>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</si>
  <si>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</si>
  <si>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</si>
  <si>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</si>
  <si>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</si>
  <si>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</si>
  <si>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</si>
  <si>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</si>
  <si>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</si>
  <si>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</si>
  <si>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</si>
  <si>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</si>
  <si>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</si>
  <si>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</si>
  <si>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</si>
  <si>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</si>
  <si>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</si>
  <si>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</si>
  <si>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</si>
  <si>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</si>
  <si>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</si>
  <si>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</si>
  <si>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</si>
  <si>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</si>
  <si>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</si>
  <si>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</si>
  <si>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</si>
  <si>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</si>
  <si>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</si>
  <si>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</si>
  <si>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</si>
  <si>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</si>
  <si>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</si>
  <si>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</si>
  <si>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</si>
  <si>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</si>
  <si>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</si>
  <si>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</si>
  <si>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</si>
  <si>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</si>
  <si>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</si>
  <si>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</si>
  <si>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</si>
  <si>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</si>
  <si>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</si>
  <si>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</si>
  <si>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</si>
  <si>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</si>
  <si>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</si>
  <si>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</si>
  <si>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</si>
  <si>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</si>
  <si>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</si>
  <si>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</si>
  <si>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</si>
  <si>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</si>
  <si>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</si>
  <si>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</si>
  <si>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</si>
  <si>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</si>
  <si>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</si>
  <si>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</si>
  <si>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</si>
  <si>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</si>
  <si>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</si>
  <si>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</si>
  <si>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</si>
  <si>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</si>
  <si>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</si>
  <si>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</si>
  <si>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</si>
  <si>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</si>
  <si>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</si>
  <si>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</si>
  <si>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</si>
  <si>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</si>
  <si>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</si>
  <si>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</si>
  <si>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</si>
  <si>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</si>
  <si>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</si>
  <si>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</si>
  <si>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</si>
  <si>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</si>
  <si>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</si>
  <si>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</si>
  <si>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</si>
  <si>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</si>
  <si>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</si>
  <si>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</si>
  <si>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</si>
  <si>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</si>
  <si>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</si>
  <si>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</si>
  <si>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</si>
  <si>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</si>
  <si>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</si>
  <si>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</si>
  <si>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</si>
  <si>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</si>
  <si>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</si>
  <si>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</si>
  <si>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</si>
  <si>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</si>
  <si>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</si>
  <si>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</si>
  <si>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</si>
  <si>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</si>
  <si>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</si>
  <si>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</si>
  <si>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</si>
  <si>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</si>
  <si>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</si>
  <si>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</si>
  <si>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</si>
  <si>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</si>
  <si>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</si>
  <si>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</si>
  <si>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</si>
  <si>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</si>
  <si>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</si>
  <si>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</si>
  <si>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</si>
  <si>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</si>
  <si>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</si>
  <si>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</si>
  <si>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</si>
  <si>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</si>
  <si>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</si>
  <si>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</si>
  <si>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</si>
  <si>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</si>
  <si>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</si>
  <si>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</si>
  <si>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</si>
  <si>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</si>
  <si>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</si>
  <si>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</si>
  <si>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</si>
  <si>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</si>
  <si>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</si>
  <si>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</si>
  <si>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</si>
  <si>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</si>
  <si>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</si>
  <si>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</si>
  <si>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</si>
  <si>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</si>
  <si>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</si>
  <si>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</si>
  <si>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</si>
  <si>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</si>
  <si>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</si>
  <si>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</si>
  <si>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</si>
  <si>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</si>
  <si>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</si>
  <si>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</si>
  <si>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</si>
  <si>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</si>
  <si>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</si>
  <si>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</si>
  <si>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</si>
  <si>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</si>
  <si>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</si>
  <si>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</si>
  <si>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</si>
  <si>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</si>
  <si>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</si>
  <si>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</si>
  <si>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</si>
  <si>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</si>
  <si>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</si>
  <si>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</si>
  <si>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</si>
  <si>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</si>
  <si>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</si>
  <si>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</si>
  <si>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</si>
  <si>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</si>
  <si>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</si>
  <si>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</si>
  <si>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</si>
  <si>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</si>
  <si>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</si>
  <si>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</si>
  <si>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</si>
  <si>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</si>
  <si>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</si>
  <si>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</si>
  <si>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</si>
  <si>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</si>
  <si>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</si>
  <si>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</si>
  <si>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</si>
  <si>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</si>
  <si>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</si>
  <si>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</si>
  <si>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</si>
  <si>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</si>
  <si>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</si>
  <si>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</si>
  <si>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</si>
  <si>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</si>
  <si>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</si>
  <si>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</si>
  <si>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</si>
  <si>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</si>
  <si>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</si>
  <si>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</si>
  <si>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</si>
  <si>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</si>
  <si>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</si>
  <si>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</si>
  <si>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</si>
  <si>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</si>
  <si>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</si>
  <si>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</si>
  <si>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</si>
  <si>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</si>
  <si>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</si>
  <si>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</si>
  <si>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</si>
  <si>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</si>
  <si>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</si>
  <si>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</si>
  <si>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</si>
  <si>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</si>
  <si>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</si>
  <si>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</si>
  <si>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</si>
  <si>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</si>
  <si>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</si>
  <si>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</si>
  <si>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</si>
  <si>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</si>
  <si>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</si>
  <si>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</si>
  <si>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</si>
  <si>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</si>
  <si>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</si>
  <si>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</si>
  <si>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</si>
  <si>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</si>
  <si>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</si>
  <si>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</si>
  <si>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</si>
  <si>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</si>
  <si>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</si>
  <si>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</si>
  <si>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</si>
  <si>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</si>
  <si>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</si>
  <si>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</si>
  <si>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</si>
  <si>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</si>
  <si>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</si>
  <si>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</si>
  <si>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</si>
  <si>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</si>
  <si>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</si>
  <si>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</si>
  <si>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</si>
  <si>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</si>
  <si>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</si>
  <si>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</si>
  <si>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</si>
  <si>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</si>
  <si>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</si>
  <si>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</si>
  <si>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</si>
  <si>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</si>
  <si>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</si>
  <si>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</si>
  <si>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</si>
  <si>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</si>
  <si>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</si>
  <si>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</si>
  <si>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</si>
  <si>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</si>
  <si>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</si>
  <si>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</si>
  <si>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</si>
  <si>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</si>
  <si>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</si>
  <si>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</si>
  <si>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</si>
  <si>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</si>
  <si>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</si>
  <si>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</si>
  <si>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</si>
  <si>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</si>
  <si>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</si>
  <si>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</si>
  <si>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</si>
  <si>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</si>
  <si>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</si>
  <si>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</si>
  <si>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</si>
  <si>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</si>
  <si>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</si>
  <si>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</si>
  <si>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</si>
  <si>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</si>
  <si>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</si>
  <si>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</si>
  <si>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</si>
  <si>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</si>
  <si>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</si>
  <si>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</si>
  <si>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</si>
  <si>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</si>
  <si>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</si>
  <si>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</si>
  <si>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</si>
  <si>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</si>
  <si>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</si>
  <si>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</si>
  <si>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</si>
  <si>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</si>
  <si>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</si>
  <si>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</si>
  <si>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</si>
  <si>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</si>
  <si>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</si>
  <si>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</si>
  <si>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</si>
  <si>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</si>
  <si>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</si>
  <si>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</si>
  <si>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</si>
  <si>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</si>
  <si>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</si>
  <si>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</si>
  <si>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</si>
  <si>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</si>
  <si>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</si>
  <si>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</si>
  <si>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</si>
  <si>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</si>
  <si>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</si>
  <si>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</si>
  <si>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</si>
  <si>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</si>
  <si>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</si>
  <si>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</si>
  <si>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</si>
  <si>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</si>
  <si>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</si>
  <si>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</si>
  <si>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</si>
  <si>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</si>
  <si>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</si>
  <si>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</si>
  <si>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</si>
  <si>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</si>
  <si>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</si>
  <si>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</si>
  <si>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</si>
  <si>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</si>
  <si>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</si>
  <si>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</si>
  <si>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</si>
  <si>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</si>
  <si>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</si>
  <si>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</si>
  <si>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</si>
  <si>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</si>
  <si>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</si>
  <si>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</si>
  <si>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</si>
  <si>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</si>
  <si>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</si>
  <si>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</si>
  <si>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</si>
  <si>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</si>
  <si>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</si>
  <si>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</si>
  <si>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</si>
  <si>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</si>
  <si>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</si>
  <si>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</si>
  <si>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</si>
  <si>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</si>
  <si>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</si>
  <si>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</si>
  <si>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</si>
  <si>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</si>
  <si>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</si>
  <si>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</si>
  <si>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</si>
  <si>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</si>
  <si>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</si>
  <si>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</si>
  <si>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</si>
  <si>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</si>
  <si>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</si>
  <si>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</si>
  <si>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</si>
  <si>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</si>
  <si>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</si>
  <si>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</si>
  <si>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</si>
  <si>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</si>
  <si>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</si>
  <si>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</si>
  <si>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</si>
  <si>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</si>
  <si>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</si>
  <si>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</si>
  <si>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</si>
  <si>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</si>
  <si>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</si>
  <si>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</si>
  <si>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</si>
  <si>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</si>
  <si>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</si>
  <si>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</si>
  <si>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</si>
  <si>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</si>
  <si>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</si>
  <si>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</si>
  <si>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</si>
  <si>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</si>
  <si>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</si>
  <si>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</si>
  <si>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</si>
  <si>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</si>
  <si>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</si>
  <si>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</si>
  <si>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</si>
  <si>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</si>
  <si>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</si>
  <si>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</si>
  <si>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</si>
  <si>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</si>
  <si>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</si>
  <si>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</si>
  <si>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</si>
  <si>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</si>
  <si>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</si>
  <si>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</si>
  <si>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</si>
  <si>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</si>
  <si>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</si>
  <si>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</si>
  <si>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</si>
  <si>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</si>
  <si>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</si>
  <si>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</si>
  <si>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</si>
  <si>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</si>
  <si>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</si>
  <si>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</si>
  <si>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</si>
  <si>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</si>
  <si>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</si>
  <si>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</si>
  <si>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</si>
  <si>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</si>
  <si>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</si>
  <si>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</si>
  <si>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</si>
  <si>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</si>
  <si>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</si>
  <si>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</si>
  <si>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</si>
  <si>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</si>
  <si>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</si>
  <si>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</si>
  <si>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</si>
  <si>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</si>
  <si>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</si>
  <si>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</si>
  <si>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</si>
  <si>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</si>
  <si>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</si>
  <si>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</si>
  <si>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</si>
  <si>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</si>
  <si>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</si>
  <si>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</si>
  <si>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</si>
  <si>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</si>
  <si>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</si>
  <si>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</si>
  <si>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</si>
  <si>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</si>
  <si>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</si>
  <si>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</si>
  <si>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</si>
  <si>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</si>
  <si>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</si>
  <si>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</si>
  <si>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</si>
  <si>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</si>
  <si>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</si>
  <si>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</si>
  <si>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</si>
  <si>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</si>
  <si>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</si>
  <si>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</si>
  <si>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</si>
  <si>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</si>
  <si>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</si>
  <si>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</si>
  <si>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</si>
  <si>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</si>
  <si>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</si>
  <si>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</si>
  <si>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</si>
  <si>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</si>
  <si>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</si>
  <si>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</si>
  <si>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</si>
  <si>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</si>
  <si>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</si>
  <si>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</si>
  <si>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</si>
  <si>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</si>
  <si>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</si>
  <si>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</si>
  <si>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</si>
  <si>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</si>
  <si>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</si>
  <si>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</si>
  <si>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</si>
  <si>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</si>
  <si>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</si>
  <si>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</si>
  <si>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</si>
  <si>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</si>
  <si>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</si>
  <si>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</si>
  <si>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</si>
  <si>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</si>
  <si>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</si>
  <si>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</si>
  <si>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</si>
  <si>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</si>
  <si>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</si>
  <si>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</si>
  <si>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</si>
  <si>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</si>
  <si>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</si>
  <si>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</si>
  <si>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</si>
  <si>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</si>
  <si>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</si>
  <si>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</si>
  <si>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</si>
  <si>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</si>
  <si>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</si>
  <si>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</si>
  <si>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</si>
  <si>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</si>
  <si>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</si>
  <si>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</si>
  <si>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</si>
  <si>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</si>
  <si>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</si>
  <si>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</si>
  <si>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</si>
  <si>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</si>
  <si>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</si>
  <si>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</si>
  <si>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</si>
  <si>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</si>
  <si>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</si>
  <si>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</si>
  <si>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</si>
  <si>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</si>
  <si>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</si>
  <si>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</si>
  <si>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</si>
  <si>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</si>
  <si>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</si>
  <si>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</si>
  <si>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</si>
  <si>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</si>
  <si>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</si>
  <si>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</si>
  <si>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</si>
  <si>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</si>
  <si>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</si>
  <si>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</si>
  <si>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</si>
  <si>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</si>
  <si>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</si>
  <si>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</si>
  <si>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</si>
  <si>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</si>
  <si>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</si>
  <si>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</si>
  <si>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</si>
  <si>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</si>
  <si>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</si>
  <si>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</si>
  <si>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</si>
  <si>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</si>
  <si>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</si>
  <si>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</si>
  <si>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</si>
  <si>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</si>
  <si>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</si>
  <si>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</si>
  <si>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</si>
  <si>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</si>
  <si>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</si>
  <si>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</si>
  <si>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</si>
  <si>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</si>
  <si>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</si>
  <si>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</si>
  <si>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</si>
  <si>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</si>
  <si>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</si>
  <si>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</si>
  <si>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</si>
  <si>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</si>
  <si>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</si>
  <si>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</si>
  <si>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</si>
  <si>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</si>
  <si>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</si>
  <si>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</si>
  <si>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</si>
  <si>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</si>
  <si>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</si>
  <si>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</si>
  <si>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</si>
  <si>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</si>
  <si>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</si>
  <si>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</si>
  <si>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</si>
  <si>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</si>
  <si>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</si>
  <si>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</si>
  <si>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</si>
  <si>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</si>
  <si>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</si>
  <si>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</si>
  <si>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</si>
  <si>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</si>
  <si>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</si>
  <si>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</si>
  <si>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</si>
  <si>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</si>
  <si>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</si>
  <si>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</si>
  <si>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</si>
  <si>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</si>
  <si>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</si>
  <si>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</si>
  <si>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</si>
  <si>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</si>
  <si>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</si>
  <si>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</si>
  <si>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</si>
  <si>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</si>
  <si>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</si>
  <si>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</si>
  <si>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</si>
  <si>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</si>
  <si>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</si>
  <si>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</si>
  <si>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</si>
  <si>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</si>
  <si>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</si>
  <si>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</si>
  <si>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</si>
  <si>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</si>
  <si>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</si>
  <si>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</si>
  <si>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</si>
  <si>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</si>
  <si>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</si>
  <si>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</si>
  <si>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</si>
  <si>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</si>
  <si>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</si>
  <si>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</si>
  <si>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</si>
  <si>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</si>
  <si>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</si>
  <si>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</si>
  <si>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</si>
  <si>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</si>
  <si>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</si>
  <si>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</si>
  <si>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</si>
  <si>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</si>
  <si>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</si>
  <si>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</si>
  <si>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</si>
  <si>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</si>
  <si>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</si>
  <si>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</si>
  <si>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</si>
  <si>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</si>
  <si>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</si>
  <si>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</si>
  <si>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</si>
  <si>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</si>
  <si>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</si>
  <si>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</si>
  <si>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</si>
  <si>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</si>
  <si>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</si>
  <si>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</si>
  <si>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</si>
  <si>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</si>
  <si>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</si>
  <si>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</si>
  <si>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</si>
  <si>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</si>
  <si>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</si>
  <si>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</si>
  <si>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</si>
  <si>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</si>
  <si>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</si>
  <si>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</si>
  <si>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</si>
  <si>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</si>
  <si>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</si>
  <si>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</si>
  <si>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</si>
  <si>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</si>
  <si>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</si>
  <si>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</si>
  <si>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</si>
  <si>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</si>
  <si>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</si>
  <si>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</si>
  <si>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</si>
  <si>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</si>
  <si>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</si>
  <si>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</si>
  <si>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</si>
  <si>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</si>
  <si>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</si>
  <si>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</si>
  <si>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</si>
  <si>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</si>
  <si>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</si>
  <si>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</si>
  <si>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</si>
  <si>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</si>
  <si>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</si>
  <si>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</si>
  <si>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</si>
  <si>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</si>
  <si>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</si>
  <si>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</si>
  <si>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</si>
  <si>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</si>
  <si>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</si>
  <si>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</si>
  <si>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</si>
  <si>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</si>
  <si>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</si>
  <si>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</si>
  <si>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</si>
  <si>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</si>
  <si>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</si>
  <si>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</si>
  <si>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</si>
  <si>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</si>
  <si>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</si>
  <si>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</si>
  <si>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</si>
  <si>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</si>
  <si>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</si>
  <si>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</si>
  <si>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</si>
  <si>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</si>
  <si>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</si>
  <si>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</si>
  <si>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</si>
  <si>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</si>
  <si>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</si>
  <si>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</si>
  <si>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</si>
  <si>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</si>
  <si>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</si>
  <si>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</si>
  <si>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</si>
  <si>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</si>
  <si>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</si>
  <si>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</si>
  <si>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</si>
  <si>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</si>
  <si>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</si>
  <si>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</si>
  <si>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</si>
  <si>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</si>
  <si>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</si>
  <si>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</si>
  <si>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</si>
  <si>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</si>
  <si>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</si>
  <si>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</si>
  <si>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</si>
  <si>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</si>
  <si>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</si>
  <si>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</si>
  <si>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</si>
  <si>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</si>
  <si>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</si>
  <si>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</si>
  <si>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</si>
  <si>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</si>
  <si>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</si>
  <si>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</si>
  <si>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</si>
  <si>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</si>
  <si>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</si>
  <si>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</si>
  <si>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</si>
  <si>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</si>
  <si>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</si>
  <si>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</si>
  <si>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</si>
  <si>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</si>
  <si>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</si>
  <si>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</si>
  <si>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</si>
  <si>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</si>
  <si>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</si>
  <si>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</si>
  <si>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</si>
  <si>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</si>
  <si>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</si>
  <si>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</si>
  <si>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</si>
  <si>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</si>
  <si>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</si>
  <si>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</si>
  <si>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</si>
  <si>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</si>
  <si>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</si>
  <si>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</si>
  <si>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</si>
  <si>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</si>
  <si>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</si>
  <si>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</si>
  <si>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</si>
  <si>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</si>
  <si>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</si>
  <si>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</si>
  <si>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</si>
  <si>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</si>
  <si>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</si>
  <si>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</si>
  <si>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</si>
  <si>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</si>
  <si>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</si>
  <si>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</si>
  <si>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</si>
  <si>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</si>
  <si>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</si>
  <si>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</si>
  <si>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</si>
  <si>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</si>
  <si>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</si>
  <si>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</si>
  <si>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</si>
  <si>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</si>
  <si>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</si>
  <si>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</si>
  <si>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</si>
  <si>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</si>
  <si>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</si>
  <si>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</si>
  <si>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</si>
  <si>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</si>
  <si>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</si>
  <si>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</si>
  <si>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</si>
  <si>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</si>
  <si>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</si>
  <si>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</si>
  <si>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</si>
  <si>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</si>
  <si>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</si>
  <si>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</si>
  <si>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</si>
  <si>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</si>
  <si>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</si>
  <si>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</si>
  <si>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</si>
  <si>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</si>
  <si>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</si>
  <si>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</si>
  <si>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</si>
  <si>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</si>
  <si>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</si>
  <si>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</si>
  <si>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</si>
  <si>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</si>
  <si>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</si>
  <si>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</si>
  <si>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</si>
  <si>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</si>
  <si>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</si>
  <si>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</si>
  <si>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</si>
  <si>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</si>
  <si>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</si>
  <si>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</si>
  <si>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</si>
  <si>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</si>
  <si>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</si>
  <si>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</si>
  <si>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</si>
  <si>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</si>
  <si>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</si>
  <si>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</si>
  <si>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</si>
  <si>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</si>
  <si>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</si>
  <si>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</si>
  <si>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</si>
  <si>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</si>
  <si>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</si>
  <si>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</si>
  <si>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</si>
  <si>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</si>
  <si>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</si>
  <si>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</si>
  <si>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</si>
  <si>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</si>
  <si>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</si>
  <si>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</si>
  <si>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</si>
  <si>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</si>
  <si>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</si>
  <si>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</si>
  <si>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</si>
  <si>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</si>
  <si>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</si>
  <si>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</si>
  <si>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</si>
  <si>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</si>
  <si>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</si>
  <si>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</si>
  <si>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</si>
  <si>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</si>
  <si>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</si>
  <si>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</si>
  <si>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</si>
  <si>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</si>
  <si>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</si>
  <si>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</si>
  <si>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</si>
  <si>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</si>
  <si>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</si>
  <si>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</si>
  <si>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</si>
  <si>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</si>
  <si>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</si>
  <si>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</si>
  <si>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</si>
  <si>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</si>
  <si>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</si>
  <si>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</si>
  <si>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</si>
  <si>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</si>
  <si>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</si>
  <si>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</si>
  <si>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</si>
  <si>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</si>
  <si>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</si>
  <si>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</si>
  <si>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</si>
  <si>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</si>
  <si>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</si>
  <si>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</si>
  <si>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</si>
  <si>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</si>
  <si>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</si>
  <si>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</si>
  <si>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</si>
  <si>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</si>
  <si>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</si>
  <si>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</si>
  <si>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</si>
  <si>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</si>
  <si>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</si>
  <si>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</si>
  <si>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</si>
  <si>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</si>
  <si>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</si>
  <si>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</si>
  <si>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</si>
  <si>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</si>
  <si>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</si>
  <si>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</si>
  <si>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</si>
  <si>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</si>
  <si>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</si>
  <si>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</si>
  <si>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</si>
  <si>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</si>
  <si>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</si>
  <si>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</si>
  <si>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</si>
  <si>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</si>
  <si>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</si>
  <si>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</si>
  <si>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</si>
  <si>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</si>
  <si>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</si>
  <si>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</si>
  <si>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</si>
  <si>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</si>
  <si>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</si>
  <si>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</si>
  <si>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</si>
  <si>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</si>
  <si>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</si>
  <si>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</si>
  <si>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</si>
  <si>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</si>
  <si>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</si>
  <si>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</si>
  <si>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</si>
  <si>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</si>
  <si>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</si>
  <si>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</si>
  <si>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</si>
  <si>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</si>
  <si>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</si>
  <si>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</si>
  <si>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</si>
  <si>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</si>
  <si>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</si>
  <si>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</si>
  <si>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</si>
  <si>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</si>
  <si>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</si>
  <si>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</si>
  <si>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</si>
  <si>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</si>
  <si>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</si>
  <si>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</si>
  <si>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</si>
  <si>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</si>
  <si>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</si>
  <si>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</si>
  <si>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</si>
  <si>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</si>
  <si>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</si>
  <si>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</si>
  <si>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</si>
  <si>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</si>
  <si>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</si>
  <si>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</si>
  <si>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</si>
  <si>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</si>
  <si>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</si>
  <si>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</si>
  <si>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</si>
  <si>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</si>
  <si>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</si>
  <si>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</si>
  <si>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</si>
  <si>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</si>
  <si>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</si>
  <si>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</si>
  <si>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</si>
  <si>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</si>
  <si>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</si>
  <si>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</si>
  <si>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</si>
  <si>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</si>
  <si>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</si>
  <si>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</si>
  <si>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</si>
  <si>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</si>
  <si>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</si>
  <si>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</si>
  <si>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</si>
  <si>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</si>
  <si>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</si>
  <si>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</si>
  <si>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</si>
  <si>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</si>
  <si>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</si>
  <si>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</si>
  <si>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</si>
  <si>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</si>
  <si>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</si>
  <si>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</si>
  <si>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</si>
  <si>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</si>
  <si>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</si>
  <si>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</si>
  <si>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</si>
  <si>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</si>
  <si>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</si>
  <si>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</si>
  <si>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</si>
  <si>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</si>
  <si>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</si>
  <si>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</si>
  <si>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</si>
  <si>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</si>
  <si>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</si>
  <si>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</si>
  <si>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</si>
  <si>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</si>
  <si>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</si>
  <si>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</si>
  <si>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</si>
  <si>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</si>
  <si>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</si>
  <si>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</si>
  <si>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</si>
  <si>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</si>
  <si>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</si>
  <si>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</si>
  <si>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</si>
  <si>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</si>
  <si>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</si>
  <si>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</si>
  <si>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</si>
  <si>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</si>
  <si>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</si>
  <si>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</si>
  <si>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</si>
  <si>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</si>
  <si>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</si>
  <si>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</si>
  <si>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</si>
  <si>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</si>
  <si>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</si>
  <si>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</si>
  <si>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</si>
  <si>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</si>
  <si>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</si>
  <si>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</si>
  <si>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</si>
  <si>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</si>
  <si>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</si>
  <si>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</si>
  <si>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</si>
  <si>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</si>
  <si>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</si>
  <si>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</si>
  <si>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</si>
  <si>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</si>
  <si>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</si>
  <si>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</si>
  <si>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</si>
  <si>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</si>
  <si>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</si>
  <si>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</si>
  <si>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</si>
  <si>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</si>
  <si>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</si>
  <si>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</si>
  <si>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</si>
  <si>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</si>
  <si>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</si>
  <si>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</si>
  <si>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</si>
  <si>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</si>
  <si>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</si>
  <si>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</si>
  <si>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</si>
  <si>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</si>
  <si>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</si>
  <si>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</si>
  <si>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</si>
  <si>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</si>
  <si>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</si>
  <si>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</si>
  <si>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</si>
  <si>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</si>
  <si>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</si>
  <si>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</si>
  <si>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</si>
  <si>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</si>
  <si>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</si>
  <si>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</si>
  <si>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</si>
  <si>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</si>
  <si>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</si>
  <si>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</si>
  <si>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</si>
  <si>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</si>
  <si>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</si>
  <si>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</si>
  <si>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</si>
  <si>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</si>
  <si>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</si>
  <si>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</si>
  <si>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</si>
  <si>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</si>
  <si>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</si>
  <si>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</si>
  <si>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</si>
  <si>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</si>
  <si>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</si>
  <si>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</si>
  <si>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</si>
  <si>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</si>
  <si>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</si>
  <si>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</si>
  <si>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</si>
  <si>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</si>
  <si>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</si>
  <si>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</si>
  <si>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</si>
  <si>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</si>
  <si>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</si>
  <si>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</si>
  <si>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</si>
  <si>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</si>
  <si>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</si>
  <si>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</si>
  <si>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</si>
  <si>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</si>
  <si>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</si>
  <si>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</si>
  <si>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</si>
  <si>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</si>
  <si>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</si>
  <si>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</si>
  <si>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</si>
  <si>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</si>
  <si>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</si>
  <si>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</si>
  <si>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</si>
  <si>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</si>
  <si>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</si>
  <si>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</si>
  <si>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</si>
  <si>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</si>
  <si>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</si>
  <si>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</si>
  <si>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</si>
  <si>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</si>
  <si>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</si>
  <si>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</si>
  <si>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</si>
  <si>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</si>
  <si>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</si>
  <si>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</si>
  <si>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</si>
  <si>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</si>
  <si>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</si>
  <si>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</si>
  <si>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</si>
  <si>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</si>
  <si>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</si>
  <si>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</si>
  <si>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</si>
  <si>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</si>
  <si>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</si>
  <si>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</si>
  <si>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</si>
  <si>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</si>
  <si>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</si>
  <si>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</si>
  <si>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</si>
  <si>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</si>
  <si>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</si>
  <si>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</si>
  <si>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</si>
  <si>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</si>
  <si>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</si>
  <si>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</si>
  <si>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</si>
  <si>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</si>
  <si>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</si>
  <si>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</si>
  <si>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</si>
  <si>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</si>
  <si>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</si>
  <si>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</si>
  <si>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</si>
  <si>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</si>
  <si>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</si>
  <si>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</si>
  <si>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</si>
  <si>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</si>
  <si>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</si>
  <si>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</si>
  <si>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</si>
  <si>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</si>
  <si>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</si>
  <si>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</si>
  <si>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</si>
  <si>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</si>
  <si>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</si>
  <si>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</si>
  <si>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</si>
  <si>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</si>
  <si>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</si>
  <si>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</si>
  <si>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</si>
  <si>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</si>
  <si>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</si>
  <si>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</si>
  <si>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</si>
  <si>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</si>
  <si>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</si>
  <si>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</si>
  <si>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</si>
  <si>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</si>
  <si>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</si>
  <si>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</si>
  <si>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</si>
  <si>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</si>
  <si>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</si>
  <si>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</si>
  <si>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</si>
  <si>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</si>
  <si>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</si>
  <si>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</si>
  <si>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</si>
  <si>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</si>
  <si>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</si>
  <si>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</si>
  <si>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</si>
  <si>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</si>
  <si>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</si>
  <si>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</si>
  <si>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</si>
  <si>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</si>
  <si>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</si>
  <si>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</si>
  <si>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</si>
  <si>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</si>
  <si>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</si>
  <si>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</si>
  <si>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</si>
  <si>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</si>
  <si>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</si>
  <si>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</si>
  <si>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</si>
  <si>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</si>
  <si>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</si>
  <si>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</si>
  <si>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</si>
  <si>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</si>
  <si>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</si>
  <si>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</si>
  <si>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</si>
  <si>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</si>
  <si>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</si>
  <si>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</si>
  <si>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</si>
  <si>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</si>
  <si>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</si>
  <si>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</si>
  <si>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</si>
  <si>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</si>
  <si>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</si>
  <si>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</si>
  <si>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</si>
  <si>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</si>
  <si>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</si>
  <si>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</si>
  <si>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</si>
  <si>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</si>
  <si>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</si>
  <si>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</si>
  <si>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</si>
  <si>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</si>
  <si>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</si>
  <si>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</si>
  <si>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</si>
  <si>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</si>
  <si>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</si>
  <si>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</si>
  <si>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</si>
  <si>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</si>
  <si>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</si>
  <si>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</si>
  <si>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</si>
  <si>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</si>
  <si>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</si>
  <si>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</si>
  <si>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</si>
  <si>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</si>
  <si>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</si>
  <si>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</si>
  <si>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</si>
  <si>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</si>
  <si>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</si>
  <si>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</si>
  <si>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</si>
  <si>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</si>
  <si>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</si>
  <si>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</si>
  <si>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</si>
  <si>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</si>
  <si>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</si>
  <si>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</si>
  <si>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</si>
  <si>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</si>
  <si>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</si>
  <si>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</si>
  <si>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</si>
  <si>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</si>
  <si>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</si>
  <si>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</si>
  <si>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</si>
  <si>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</si>
  <si>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</si>
  <si>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</si>
  <si>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</si>
  <si>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</si>
  <si>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</si>
  <si>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</si>
  <si>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</si>
  <si>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</si>
  <si>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</si>
  <si>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</si>
  <si>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</si>
  <si>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</si>
  <si>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</si>
  <si>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</si>
  <si>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</si>
  <si>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</si>
  <si>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</si>
  <si>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</si>
  <si>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</si>
  <si>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</si>
  <si>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</si>
  <si>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</si>
  <si>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</si>
  <si>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</si>
  <si>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</si>
  <si>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</si>
  <si>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</si>
  <si>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</si>
  <si>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</si>
  <si>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</si>
  <si>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</si>
  <si>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</si>
  <si>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</si>
  <si>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</si>
  <si>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</si>
  <si>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</si>
  <si>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</si>
  <si>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</si>
  <si>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</si>
  <si>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</si>
  <si>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</si>
  <si>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</si>
  <si>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</si>
  <si>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</si>
  <si>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</si>
  <si>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</si>
  <si>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</si>
  <si>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</si>
  <si>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</si>
  <si>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</si>
  <si>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</si>
  <si>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</si>
  <si>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</si>
  <si>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</si>
  <si>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</si>
  <si>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</si>
  <si>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</si>
  <si>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</si>
  <si>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</si>
  <si>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</si>
  <si>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</si>
  <si>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</si>
  <si>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</si>
  <si>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</si>
  <si>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</si>
  <si>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</si>
  <si>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</si>
  <si>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</si>
  <si>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</si>
  <si>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</si>
  <si>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</si>
  <si>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</si>
  <si>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</si>
  <si>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</si>
  <si>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</si>
  <si>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</si>
  <si>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</si>
  <si>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</si>
  <si>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</si>
  <si>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</si>
  <si>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</si>
  <si>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</si>
  <si>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</si>
  <si>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</si>
  <si>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</si>
  <si>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</si>
  <si>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</si>
  <si>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</si>
  <si>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</si>
  <si>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</si>
  <si>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</si>
  <si>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</si>
  <si>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</si>
  <si>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</si>
  <si>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</si>
  <si>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</si>
  <si>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</si>
  <si>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</si>
  <si>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</si>
  <si>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</si>
  <si>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</si>
  <si>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</si>
  <si>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</si>
  <si>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</si>
  <si>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</si>
  <si>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</si>
  <si>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</si>
  <si>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</si>
  <si>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</si>
  <si>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</si>
  <si>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</si>
  <si>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</si>
  <si>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</si>
  <si>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</si>
  <si>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</si>
  <si>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</si>
  <si>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</si>
  <si>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</si>
  <si>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</si>
  <si>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</si>
  <si>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</si>
  <si>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</si>
  <si>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</si>
  <si>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</si>
  <si>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</si>
  <si>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</si>
  <si>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</si>
  <si>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</si>
  <si>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</si>
  <si>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</si>
  <si>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</si>
  <si>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</si>
  <si>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</si>
  <si>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</si>
  <si>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</si>
  <si>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</si>
  <si>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</si>
  <si>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</si>
  <si>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</si>
  <si>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</si>
  <si>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</si>
  <si>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</si>
  <si>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</si>
  <si>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</si>
  <si>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</si>
  <si>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</si>
  <si>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</si>
  <si>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</si>
  <si>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</si>
  <si>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</si>
  <si>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</si>
  <si>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</si>
  <si>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</si>
  <si>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</si>
  <si>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</si>
  <si>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</si>
  <si>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</si>
  <si>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</si>
  <si>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</si>
  <si>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</si>
  <si>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</si>
  <si>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</si>
  <si>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</si>
  <si>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</si>
  <si>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</si>
  <si>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</si>
  <si>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</si>
  <si>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</si>
  <si>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</si>
  <si>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</si>
  <si>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</si>
  <si>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</si>
  <si>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</si>
  <si>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</si>
  <si>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</si>
  <si>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</si>
  <si>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</si>
  <si>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</si>
  <si>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</si>
  <si>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</si>
  <si>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</si>
  <si>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</si>
  <si>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</si>
  <si>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</si>
  <si>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</si>
  <si>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</si>
  <si>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</si>
  <si>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</si>
  <si>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</si>
  <si>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</si>
  <si>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</si>
  <si>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</si>
  <si>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</si>
  <si>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</si>
  <si>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</si>
  <si>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</si>
  <si>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</si>
  <si>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</si>
  <si>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</si>
  <si>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</si>
  <si>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</si>
  <si>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</si>
  <si>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</si>
  <si>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</si>
  <si>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</si>
  <si>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</si>
  <si>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</si>
  <si>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</si>
  <si>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</si>
  <si>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</si>
  <si>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</si>
  <si>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</si>
  <si>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</si>
  <si>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</si>
  <si>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</si>
  <si>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</si>
  <si>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</si>
  <si>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</si>
  <si>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</si>
  <si>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</si>
  <si>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</si>
  <si>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</si>
  <si>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</si>
  <si>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</si>
  <si>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</si>
  <si>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</si>
  <si>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</si>
  <si>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</si>
  <si>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</si>
  <si>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</si>
  <si>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</si>
  <si>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</si>
  <si>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</si>
  <si>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</si>
  <si>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</si>
  <si>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</si>
  <si>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</si>
  <si>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</si>
  <si>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</si>
  <si>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</si>
  <si>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</si>
  <si>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</si>
  <si>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</si>
  <si>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</si>
  <si>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</si>
  <si>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</si>
  <si>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</si>
  <si>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</si>
  <si>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</si>
  <si>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</si>
  <si>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</si>
  <si>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</si>
  <si>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</si>
  <si>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</si>
  <si>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</si>
  <si>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</si>
  <si>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</si>
  <si>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</si>
  <si>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</si>
  <si>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</si>
  <si>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</si>
  <si>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</si>
  <si>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</si>
  <si>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</si>
  <si>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</si>
  <si>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</si>
  <si>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</si>
  <si>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</si>
  <si>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</si>
  <si>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</si>
  <si>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</si>
  <si>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</si>
  <si>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</si>
  <si>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</si>
  <si>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</si>
  <si>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</si>
  <si>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</si>
  <si>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</si>
  <si>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</si>
  <si>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</si>
  <si>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</si>
  <si>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</si>
  <si>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</si>
  <si>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</si>
  <si>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</si>
  <si>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</si>
  <si>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</si>
  <si>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</si>
  <si>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</si>
  <si>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</si>
  <si>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</si>
  <si>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</si>
  <si>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</si>
  <si>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</si>
  <si>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</si>
  <si>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</si>
  <si>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</si>
  <si>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</si>
  <si>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</si>
  <si>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</si>
  <si>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</si>
  <si>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</si>
  <si>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</si>
  <si>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</si>
  <si>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</si>
  <si>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</si>
  <si>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</si>
  <si>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</si>
  <si>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</si>
  <si>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</si>
  <si>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</si>
  <si>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</si>
  <si>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</si>
  <si>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</si>
  <si>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</si>
  <si>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</si>
  <si>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</si>
  <si>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</si>
  <si>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</si>
  <si>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</si>
  <si>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</si>
  <si>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</si>
  <si>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</si>
  <si>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</si>
  <si>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</si>
  <si>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</si>
  <si>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</si>
  <si>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</si>
  <si>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</si>
  <si>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</si>
  <si>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</si>
  <si>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</si>
  <si>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</si>
  <si>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</si>
  <si>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</si>
  <si>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</si>
  <si>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</si>
  <si>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</si>
  <si>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</si>
  <si>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</si>
  <si>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</si>
  <si>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</si>
  <si>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</si>
  <si>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</si>
  <si>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</si>
  <si>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</si>
  <si>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</si>
  <si>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</si>
  <si>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</si>
  <si>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</si>
  <si>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</si>
  <si>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</si>
  <si>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</si>
  <si>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</si>
  <si>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</si>
  <si>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</si>
  <si>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</si>
  <si>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</si>
  <si>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</si>
  <si>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</si>
  <si>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</si>
  <si>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</si>
  <si>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</si>
  <si>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</si>
  <si>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</si>
  <si>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</si>
  <si>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</si>
  <si>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</si>
  <si>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</si>
  <si>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</si>
  <si>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</si>
  <si>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</si>
  <si>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</si>
  <si>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</si>
  <si>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</si>
  <si>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</si>
  <si>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</si>
  <si>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</si>
  <si>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</si>
  <si>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</si>
  <si>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</si>
  <si>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</si>
  <si>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</si>
  <si>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</si>
  <si>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</si>
  <si>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</si>
  <si>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</si>
  <si>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</si>
  <si>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</si>
  <si>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</si>
  <si>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</si>
  <si>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</si>
  <si>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</si>
  <si>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</si>
  <si>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</si>
  <si>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</si>
  <si>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</si>
  <si>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</si>
  <si>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</si>
  <si>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</si>
  <si>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</si>
  <si>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</si>
  <si>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</si>
  <si>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</si>
  <si>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</si>
  <si>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</si>
  <si>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</si>
  <si>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</si>
  <si>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</si>
  <si>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</si>
  <si>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</si>
  <si>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</si>
  <si>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</si>
  <si>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</si>
  <si>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</si>
  <si>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</si>
  <si>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</si>
  <si>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</si>
  <si>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</si>
  <si>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</si>
  <si>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</si>
  <si>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</si>
  <si>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</si>
  <si>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</si>
  <si>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</si>
  <si>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</si>
  <si>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</si>
  <si>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</si>
  <si>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</si>
  <si>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</si>
  <si>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</si>
  <si>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</si>
  <si>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</si>
  <si>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</si>
  <si>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</si>
  <si>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</si>
  <si>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</si>
  <si>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</si>
  <si>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</si>
  <si>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</si>
  <si>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</si>
  <si>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</si>
  <si>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</si>
  <si>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</si>
  <si>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</si>
  <si>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</si>
  <si>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</si>
  <si>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</si>
  <si>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</si>
  <si>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</si>
  <si>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</si>
  <si>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</si>
  <si>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</si>
  <si>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</si>
  <si>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</si>
  <si>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</si>
  <si>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</si>
  <si>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</si>
  <si>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</si>
  <si>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</si>
  <si>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</si>
  <si>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</si>
  <si>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</si>
  <si>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</si>
  <si>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</si>
  <si>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</si>
  <si>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</si>
  <si>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</si>
  <si>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</si>
  <si>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</si>
  <si>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</si>
  <si>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</si>
  <si>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</si>
  <si>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</si>
  <si>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</si>
  <si>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</si>
  <si>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</si>
  <si>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</si>
  <si>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</si>
  <si>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</si>
  <si>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</si>
  <si>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</si>
  <si>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</si>
  <si>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</si>
  <si>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</si>
  <si>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</si>
  <si>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</si>
  <si>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</si>
  <si>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</si>
  <si>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</si>
  <si>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</si>
  <si>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</si>
  <si>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</si>
  <si>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</si>
  <si>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</si>
  <si>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</si>
  <si>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</si>
  <si>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</si>
  <si>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</si>
  <si>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</si>
  <si>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</si>
  <si>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</si>
  <si>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</si>
  <si>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</si>
  <si>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</si>
  <si>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</si>
  <si>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</si>
  <si>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</si>
  <si>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</si>
  <si>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</si>
  <si>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</si>
  <si>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</si>
  <si>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</si>
  <si>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</si>
  <si>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</si>
  <si>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</si>
  <si>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</si>
  <si>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</si>
  <si>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</si>
  <si>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</si>
  <si>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</si>
  <si>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</si>
  <si>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</si>
  <si>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</si>
  <si>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</si>
  <si>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</si>
  <si>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</si>
  <si>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</si>
  <si>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</si>
  <si>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</si>
  <si>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</si>
  <si>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</si>
  <si>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</si>
  <si>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</si>
  <si>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</si>
  <si>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</si>
  <si>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</si>
  <si>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</si>
  <si>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</si>
  <si>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</si>
  <si>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</si>
  <si>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</si>
  <si>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</si>
  <si>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</si>
  <si>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</si>
  <si>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</si>
  <si>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</si>
  <si>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</si>
  <si>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</si>
  <si>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</si>
  <si>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</si>
  <si>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</si>
  <si>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</si>
  <si>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</si>
  <si>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</si>
  <si>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</si>
  <si>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</si>
  <si>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</si>
  <si>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</si>
  <si>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</si>
  <si>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</si>
  <si>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</si>
  <si>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</si>
  <si>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</si>
  <si>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</si>
  <si>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</si>
  <si>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</si>
  <si>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</si>
  <si>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</si>
  <si>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</si>
  <si>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</si>
  <si>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</si>
  <si>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</si>
  <si>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</si>
  <si>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</si>
  <si>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</si>
  <si>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</si>
  <si>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</si>
  <si>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</si>
  <si>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</si>
  <si>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</si>
  <si>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</si>
  <si>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</si>
  <si>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</si>
  <si>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</si>
  <si>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</si>
  <si>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</si>
  <si>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</si>
  <si>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</si>
  <si>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</si>
  <si>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</si>
  <si>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</si>
  <si>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</si>
  <si>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</si>
  <si>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</si>
  <si>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</si>
  <si>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</si>
  <si>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</si>
  <si>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</si>
  <si>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</si>
  <si>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</si>
  <si>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</si>
  <si>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</si>
  <si>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</si>
  <si>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</si>
  <si>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</si>
  <si>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</si>
  <si>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</si>
  <si>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</si>
  <si>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</si>
  <si>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</si>
  <si>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</si>
  <si>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</si>
  <si>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</si>
  <si>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</si>
  <si>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</si>
  <si>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</si>
  <si>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</si>
  <si>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</si>
  <si>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</si>
  <si>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</si>
  <si>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</si>
  <si>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</si>
  <si>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</si>
  <si>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</si>
  <si>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</si>
  <si>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</si>
  <si>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</si>
  <si>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</si>
  <si>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</si>
  <si>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</si>
  <si>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</si>
  <si>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</si>
  <si>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</si>
  <si>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</si>
  <si>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</si>
  <si>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</si>
  <si>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</si>
  <si>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</si>
  <si>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</si>
  <si>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</si>
  <si>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</si>
  <si>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</si>
  <si>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</si>
  <si>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</si>
  <si>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</si>
  <si>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</si>
  <si>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</si>
  <si>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</si>
  <si>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</si>
  <si>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</si>
  <si>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</si>
  <si>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</si>
  <si>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</si>
  <si>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</si>
  <si>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</si>
  <si>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</si>
  <si>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</si>
  <si>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</si>
  <si>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</si>
  <si>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</si>
  <si>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</si>
  <si>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</si>
  <si>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</si>
  <si>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</si>
  <si>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</si>
  <si>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</si>
  <si>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</si>
  <si>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</si>
  <si>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</si>
  <si>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</si>
  <si>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</si>
  <si>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</si>
  <si>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</si>
  <si>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</si>
  <si>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</si>
  <si>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</si>
  <si>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</si>
  <si>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</si>
  <si>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</si>
  <si>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</si>
  <si>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</si>
  <si>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</si>
  <si>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</si>
  <si>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</si>
  <si>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</si>
  <si>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</si>
  <si>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</si>
  <si>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</si>
  <si>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</si>
  <si>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</si>
  <si>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</si>
  <si>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</si>
  <si>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</si>
  <si>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</si>
  <si>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</si>
  <si>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</si>
  <si>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</si>
  <si>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</si>
  <si>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</si>
  <si>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</si>
  <si>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</si>
  <si>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</si>
  <si>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</si>
  <si>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</si>
  <si>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</si>
  <si>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</si>
  <si>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</si>
  <si>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</si>
  <si>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</si>
  <si>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</si>
  <si>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</si>
  <si>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</si>
  <si>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</si>
  <si>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</si>
  <si>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</si>
  <si>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</si>
  <si>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</si>
  <si>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</si>
  <si>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</si>
  <si>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</si>
  <si>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</si>
  <si>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</si>
  <si>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</si>
  <si>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</si>
  <si>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</si>
  <si>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</si>
  <si>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</si>
  <si>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</si>
  <si>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</si>
  <si>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</si>
  <si>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</si>
  <si>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</si>
  <si>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</si>
  <si>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</si>
  <si>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</si>
  <si>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</si>
  <si>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</si>
  <si>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</si>
  <si>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</si>
  <si>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</si>
  <si>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</si>
  <si>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</si>
  <si>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</si>
  <si>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</si>
  <si>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</si>
  <si>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</si>
  <si>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</si>
  <si>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</si>
  <si>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</si>
  <si>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</si>
  <si>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</si>
  <si>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</si>
  <si>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</si>
  <si>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</si>
  <si>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</si>
  <si>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</si>
  <si>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</si>
  <si>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</si>
  <si>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</si>
  <si>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</si>
  <si>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</si>
  <si>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</si>
  <si>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</si>
  <si>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</si>
  <si>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</si>
  <si>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</si>
  <si>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</si>
  <si>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</si>
  <si>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</si>
  <si>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</si>
  <si>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</si>
  <si>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</si>
  <si>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</si>
  <si>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</si>
  <si>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</si>
  <si>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</si>
  <si>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</si>
  <si>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</si>
  <si>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</si>
  <si>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</si>
  <si>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</si>
  <si>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</si>
  <si>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</si>
  <si>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</si>
  <si>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</si>
  <si>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</si>
  <si>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</si>
  <si>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</si>
  <si>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</si>
  <si>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</si>
  <si>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</si>
  <si>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</si>
  <si>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</si>
  <si>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</si>
  <si>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</si>
  <si>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</si>
  <si>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</si>
  <si>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</si>
  <si>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</si>
  <si>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</si>
  <si>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</si>
  <si>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</si>
  <si>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</si>
  <si>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</si>
  <si>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</si>
  <si>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</si>
  <si>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</si>
  <si>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</si>
  <si>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</si>
  <si>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</si>
  <si>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</si>
  <si>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</si>
  <si>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</si>
  <si>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</si>
  <si>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</si>
  <si>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</si>
  <si>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</si>
  <si>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</si>
  <si>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</si>
  <si>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</si>
  <si>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</si>
  <si>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</si>
  <si>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</si>
  <si>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</si>
  <si>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</si>
  <si>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</si>
  <si>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</si>
  <si>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</si>
  <si>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</si>
  <si>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</si>
  <si>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</si>
  <si>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</si>
  <si>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</si>
  <si>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</si>
  <si>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</si>
  <si>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</si>
  <si>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</si>
  <si>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</si>
  <si>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</si>
  <si>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</si>
  <si>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</si>
  <si>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</si>
  <si>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</si>
  <si>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</si>
  <si>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</si>
  <si>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</si>
  <si>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</si>
  <si>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</si>
  <si>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</si>
  <si>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</si>
  <si>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</si>
  <si>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</si>
  <si>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</si>
  <si>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</si>
  <si>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</si>
  <si>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</si>
  <si>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</si>
  <si>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</si>
  <si>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</si>
  <si>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</si>
  <si>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</si>
  <si>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</si>
  <si>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</si>
  <si>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</si>
  <si>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</si>
  <si>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</si>
  <si>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</si>
  <si>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</si>
  <si>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</si>
  <si>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</si>
  <si>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</si>
  <si>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</si>
  <si>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</si>
  <si>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</si>
  <si>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</si>
  <si>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</si>
  <si>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</si>
  <si>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</si>
  <si>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</si>
  <si>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</si>
  <si>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</si>
  <si>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</si>
  <si>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</si>
  <si>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</si>
  <si>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</si>
  <si>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</si>
  <si>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</si>
  <si>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</si>
  <si>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</si>
  <si>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</si>
  <si>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</si>
  <si>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</si>
  <si>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</si>
  <si>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</si>
  <si>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</si>
  <si>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</si>
  <si>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</si>
  <si>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</si>
  <si>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</si>
  <si>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</si>
  <si>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</si>
  <si>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</si>
  <si>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</si>
  <si>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</si>
  <si>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</si>
  <si>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</si>
  <si>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</si>
  <si>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</si>
  <si>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</si>
  <si>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</si>
  <si>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</si>
  <si>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</si>
  <si>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</si>
  <si>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</si>
  <si>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</si>
  <si>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</si>
  <si>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</si>
  <si>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</si>
  <si>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</si>
  <si>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</si>
  <si>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</si>
  <si>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</si>
  <si>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</si>
  <si>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</si>
  <si>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</si>
  <si>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</si>
  <si>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</si>
  <si>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</si>
  <si>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</si>
  <si>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</si>
  <si>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</si>
  <si>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</si>
  <si>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</si>
  <si>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</si>
  <si>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</si>
  <si>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</si>
  <si>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</si>
  <si>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</si>
  <si>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</si>
  <si>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</si>
  <si>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</si>
  <si>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</si>
  <si>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</si>
  <si>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</si>
  <si>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</si>
  <si>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</si>
  <si>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</si>
  <si>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</si>
  <si>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</si>
  <si>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</si>
  <si>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</si>
  <si>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</si>
  <si>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</si>
  <si>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</si>
  <si>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</si>
  <si>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</si>
  <si>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</si>
  <si>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</si>
  <si>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</si>
  <si>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</si>
  <si>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</si>
  <si>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</si>
  <si>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</si>
  <si>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</si>
  <si>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</si>
  <si>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</si>
  <si>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</si>
  <si>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</si>
  <si>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</si>
  <si>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</si>
  <si>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</si>
  <si>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</si>
  <si>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</si>
  <si>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</si>
  <si>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</si>
  <si>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</si>
  <si>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</si>
  <si>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</si>
  <si>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</si>
  <si>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</si>
  <si>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</si>
  <si>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</si>
  <si>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</si>
  <si>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</si>
  <si>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</si>
  <si>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</si>
  <si>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</si>
  <si>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</si>
  <si>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</si>
  <si>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</si>
  <si>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</si>
  <si>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</si>
  <si>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</si>
  <si>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</si>
  <si>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</si>
  <si>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</si>
  <si>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</si>
  <si>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</si>
  <si>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</si>
  <si>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</si>
  <si>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</si>
  <si>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</si>
  <si>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</si>
  <si>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</si>
  <si>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</si>
  <si>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</si>
  <si>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</si>
  <si>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</si>
  <si>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</si>
  <si>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</si>
  <si>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</si>
  <si>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</si>
  <si>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</si>
  <si>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</si>
  <si>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</si>
  <si>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</si>
  <si>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</si>
  <si>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</si>
  <si>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</si>
  <si>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</si>
  <si>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</si>
  <si>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</si>
  <si>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</si>
  <si>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</si>
  <si>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</si>
  <si>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</si>
  <si>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</si>
  <si>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</si>
  <si>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</si>
  <si>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</si>
  <si>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</si>
  <si>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</si>
  <si>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</si>
  <si>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</si>
  <si>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</si>
  <si>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</si>
  <si>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</si>
  <si>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</si>
  <si>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</si>
  <si>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</si>
  <si>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</si>
  <si>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</si>
  <si>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</si>
  <si>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</si>
  <si>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</si>
  <si>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</si>
  <si>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</si>
  <si>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</si>
  <si>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</si>
  <si>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</si>
  <si>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</si>
  <si>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</si>
  <si>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</si>
  <si>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</si>
  <si>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</si>
  <si>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</si>
  <si>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</si>
  <si>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</si>
  <si>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</si>
  <si>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</si>
  <si>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</si>
  <si>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</si>
  <si>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</si>
  <si>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</si>
  <si>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</si>
  <si>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</si>
  <si>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</si>
  <si>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</si>
  <si>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</si>
  <si>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</si>
  <si>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</si>
  <si>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</si>
  <si>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</si>
  <si>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</si>
  <si>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</si>
  <si>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</si>
  <si>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</si>
  <si>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</si>
  <si>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</si>
  <si>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</si>
  <si>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</si>
  <si>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</si>
  <si>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</si>
  <si>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</si>
  <si>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</si>
  <si>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</si>
  <si>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</si>
  <si>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</si>
  <si>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</si>
  <si>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</si>
  <si>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</si>
  <si>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</si>
  <si>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</si>
  <si>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</si>
  <si>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</si>
  <si>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</si>
  <si>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</si>
  <si>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</si>
  <si>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</si>
  <si>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</si>
  <si>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</si>
  <si>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</si>
  <si>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</si>
  <si>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</si>
  <si>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</si>
  <si>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</si>
  <si>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</si>
  <si>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</si>
  <si>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</si>
  <si>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</si>
  <si>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</si>
  <si>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</si>
  <si>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</si>
  <si>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</si>
  <si>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</si>
  <si>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</si>
  <si>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</si>
  <si>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</si>
  <si>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</si>
  <si>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</si>
  <si>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</si>
  <si>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</si>
  <si>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</si>
  <si>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</si>
  <si>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</si>
  <si>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</si>
  <si>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</si>
  <si>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</si>
  <si>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</si>
  <si>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</si>
  <si>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</si>
  <si>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</si>
  <si>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</si>
  <si>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</si>
  <si>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</si>
  <si>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</si>
  <si>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</si>
  <si>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</si>
  <si>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</si>
  <si>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</si>
  <si>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</si>
  <si>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</si>
  <si>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</si>
  <si>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</si>
  <si>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</si>
  <si>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</si>
  <si>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</si>
  <si>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</si>
  <si>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</si>
  <si>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</si>
  <si>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</si>
  <si>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</si>
  <si>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</si>
  <si>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</si>
  <si>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</si>
  <si>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</si>
  <si>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</si>
  <si>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</si>
  <si>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</si>
  <si>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</si>
  <si>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</si>
  <si>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</si>
  <si>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</si>
  <si>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</si>
  <si>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</si>
  <si>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</si>
  <si>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</si>
  <si>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</si>
  <si>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</si>
  <si>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</si>
  <si>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</si>
  <si>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</si>
  <si>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</si>
  <si>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</si>
  <si>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</si>
  <si>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</si>
  <si>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</si>
  <si>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</si>
  <si>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</si>
  <si>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</si>
  <si>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</si>
  <si>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</si>
  <si>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</si>
  <si>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</si>
  <si>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</si>
  <si>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</si>
  <si>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</si>
  <si>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</si>
  <si>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</si>
  <si>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</si>
  <si>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</si>
  <si>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</si>
  <si>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</si>
  <si>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</si>
  <si>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</si>
  <si>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</si>
  <si>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</si>
  <si>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</si>
  <si>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</si>
  <si>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</si>
  <si>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</si>
  <si>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</si>
  <si>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</si>
  <si>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</si>
  <si>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</si>
  <si>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</si>
  <si>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</si>
  <si>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</si>
  <si>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</si>
  <si>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</si>
  <si>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</si>
  <si>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</si>
  <si>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</si>
  <si>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</si>
  <si>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</si>
  <si>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</si>
  <si>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</si>
  <si>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</si>
  <si>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</si>
  <si>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</si>
  <si>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</si>
  <si>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</si>
  <si>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</si>
  <si>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</si>
  <si>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</si>
  <si>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</si>
  <si>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</si>
  <si>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</si>
  <si>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</si>
  <si>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</si>
  <si>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</si>
  <si>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</si>
  <si>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</si>
  <si>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</si>
  <si>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</si>
  <si>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</si>
  <si>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</si>
  <si>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</si>
  <si>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</si>
  <si>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</si>
  <si>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</si>
  <si>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</si>
  <si>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</si>
  <si>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</si>
  <si>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</si>
  <si>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</si>
  <si>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</si>
  <si>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</si>
  <si>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</si>
  <si>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</si>
  <si>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</si>
  <si>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</si>
  <si>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</si>
  <si>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</si>
  <si>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</si>
  <si>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</si>
  <si>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</si>
  <si>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</si>
  <si>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</si>
  <si>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</si>
  <si>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</si>
  <si>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</si>
  <si>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</si>
  <si>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</si>
  <si>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</si>
  <si>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</si>
  <si>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</si>
  <si>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</si>
  <si>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</si>
  <si>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</si>
  <si>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</si>
  <si>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</si>
  <si>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</si>
  <si>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</si>
  <si>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</si>
  <si>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</si>
  <si>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</si>
  <si>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</si>
  <si>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</si>
  <si>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</si>
  <si>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</si>
  <si>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</si>
  <si>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</si>
  <si>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</si>
  <si>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</si>
  <si>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</si>
  <si>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</si>
  <si>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</si>
  <si>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</si>
  <si>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</si>
  <si>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</si>
  <si>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</si>
  <si>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</si>
  <si>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</si>
  <si>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</si>
  <si>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</si>
  <si>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</si>
  <si>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</si>
  <si>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</si>
  <si>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</si>
  <si>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</si>
  <si>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</si>
  <si>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</si>
  <si>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</si>
  <si>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</si>
  <si>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</si>
  <si>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</si>
  <si>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</si>
  <si>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</si>
  <si>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</si>
  <si>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</si>
  <si>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</si>
  <si>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</si>
  <si>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</si>
  <si>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</si>
  <si>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</si>
  <si>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</si>
  <si>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</si>
  <si>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</si>
  <si>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</si>
  <si>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</si>
  <si>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</si>
  <si>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</si>
  <si>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</si>
  <si>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</si>
  <si>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</si>
  <si>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</si>
  <si>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</si>
  <si>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</si>
  <si>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</si>
  <si>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</si>
  <si>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</si>
  <si>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</si>
  <si>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</si>
  <si>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</si>
  <si>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</si>
  <si>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</si>
  <si>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</si>
  <si>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</si>
  <si>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</si>
  <si>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</si>
  <si>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</si>
  <si>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</si>
  <si>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</si>
  <si>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</si>
  <si>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</si>
  <si>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</si>
  <si>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</si>
  <si>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</si>
  <si>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</si>
  <si>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</si>
  <si>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</si>
  <si>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</si>
  <si>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</si>
  <si>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</si>
  <si>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</si>
  <si>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</si>
  <si>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</si>
  <si>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</si>
  <si>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</si>
  <si>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</si>
  <si>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</si>
  <si>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</si>
  <si>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</si>
  <si>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</si>
  <si>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</si>
  <si>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</si>
  <si>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</si>
  <si>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</si>
  <si>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</si>
  <si>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</si>
  <si>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</si>
  <si>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</si>
  <si>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</si>
  <si>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</si>
  <si>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</si>
  <si>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</si>
  <si>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</si>
  <si>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</si>
  <si>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</si>
  <si>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</si>
  <si>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</si>
  <si>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</si>
  <si>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</si>
  <si>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</si>
  <si>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</si>
  <si>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</si>
  <si>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</si>
  <si>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</si>
  <si>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</si>
  <si>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</si>
  <si>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</si>
  <si>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</si>
  <si>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</si>
  <si>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</si>
  <si>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</si>
  <si>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</si>
  <si>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</si>
  <si>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</si>
  <si>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</si>
  <si>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</si>
  <si>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</si>
  <si>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</si>
  <si>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</si>
  <si>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</si>
  <si>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</si>
  <si>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</si>
  <si>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</si>
  <si>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</si>
  <si>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</si>
  <si>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</si>
  <si>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</si>
  <si>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</si>
  <si>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</si>
  <si>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</si>
  <si>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</si>
  <si>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</si>
  <si>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</si>
  <si>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</si>
  <si>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</si>
  <si>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</si>
  <si>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</si>
  <si>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</si>
  <si>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</si>
  <si>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</si>
  <si>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</si>
  <si>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</si>
  <si>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</si>
  <si>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</si>
  <si>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</si>
  <si>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</si>
  <si>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</si>
  <si>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</si>
  <si>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</si>
  <si>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</si>
  <si>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</si>
  <si>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</si>
  <si>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</si>
  <si>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</si>
  <si>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</si>
  <si>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</si>
  <si>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</si>
  <si>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</si>
  <si>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</si>
  <si>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</si>
  <si>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</si>
  <si>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</si>
  <si>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</si>
  <si>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</si>
  <si>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</si>
  <si>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</si>
  <si>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</si>
  <si>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</si>
  <si>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</si>
  <si>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</si>
  <si>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</si>
  <si>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</si>
  <si>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</si>
  <si>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</si>
  <si>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</si>
  <si>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</si>
  <si>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</si>
  <si>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</si>
  <si>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</si>
  <si>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</si>
  <si>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</si>
  <si>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</si>
  <si>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</si>
  <si>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</si>
  <si>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</si>
  <si>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</si>
  <si>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</si>
  <si>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</si>
  <si>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</si>
  <si>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</si>
  <si>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</si>
  <si>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</si>
  <si>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</si>
  <si>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</si>
  <si>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</si>
  <si>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</si>
  <si>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</si>
  <si>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</si>
  <si>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</si>
  <si>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</si>
  <si>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</si>
  <si>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</si>
  <si>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</si>
  <si>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</si>
  <si>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</si>
  <si>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</si>
  <si>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</si>
  <si>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</si>
  <si>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</si>
  <si>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</si>
  <si>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</si>
  <si>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</si>
  <si>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</si>
  <si>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</si>
  <si>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</si>
  <si>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</si>
  <si>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</si>
  <si>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</si>
  <si>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</si>
  <si>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</si>
  <si>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</si>
  <si>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</si>
  <si>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</si>
  <si>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</si>
  <si>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</si>
  <si>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</si>
  <si>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</si>
  <si>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</si>
  <si>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</si>
  <si>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</si>
  <si>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</si>
  <si>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</si>
  <si>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</si>
  <si>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</si>
  <si>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</si>
  <si>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</si>
  <si>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</si>
  <si>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</si>
  <si>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</si>
  <si>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</si>
  <si>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</si>
  <si>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</si>
  <si>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</si>
  <si>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</si>
  <si>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</si>
  <si>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</si>
  <si>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</si>
  <si>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</si>
  <si>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</si>
  <si>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</si>
  <si>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</si>
  <si>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</si>
  <si>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</si>
  <si>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</si>
  <si>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</si>
  <si>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</si>
  <si>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</si>
  <si>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</si>
  <si>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</si>
  <si>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</si>
  <si>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</si>
  <si>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</si>
  <si>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</si>
  <si>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</si>
  <si>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</si>
  <si>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</si>
  <si>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</si>
  <si>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</si>
  <si>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</si>
  <si>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</si>
  <si>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</si>
  <si>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</si>
  <si>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</si>
  <si>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</si>
  <si>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</si>
  <si>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</si>
  <si>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</si>
  <si>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</si>
  <si>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</si>
  <si>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</si>
  <si>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</si>
  <si>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</si>
  <si>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</si>
  <si>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</si>
  <si>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</si>
  <si>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</si>
  <si>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</si>
  <si>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</si>
  <si>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</si>
  <si>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</si>
  <si>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</si>
  <si>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</si>
  <si>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</si>
  <si>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</si>
  <si>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</si>
  <si>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</si>
  <si>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</si>
  <si>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</si>
  <si>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</si>
  <si>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</si>
  <si>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</si>
  <si>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</si>
  <si>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</si>
  <si>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</si>
  <si>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</si>
  <si>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</si>
  <si>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</si>
  <si>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</si>
  <si>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</si>
  <si>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</si>
  <si>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</si>
  <si>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</si>
  <si>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</si>
  <si>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</si>
  <si>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</si>
  <si>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</si>
  <si>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</si>
  <si>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</si>
  <si>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</si>
  <si>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</si>
  <si>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</si>
  <si>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</si>
  <si>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</si>
  <si>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</si>
  <si>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</si>
  <si>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</si>
  <si>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</si>
  <si>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</si>
  <si>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</si>
  <si>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</si>
  <si>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</si>
  <si>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</si>
  <si>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</si>
  <si>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</si>
  <si>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</si>
  <si>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</si>
  <si>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</si>
  <si>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</si>
  <si>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</si>
  <si>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</si>
  <si>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</si>
  <si>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</si>
  <si>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</si>
  <si>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</si>
  <si>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</si>
  <si>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</si>
  <si>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</si>
  <si>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</si>
  <si>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</si>
  <si>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</si>
  <si>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</si>
  <si>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</si>
  <si>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</si>
  <si>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</si>
  <si>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</si>
  <si>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</si>
  <si>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</si>
  <si>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</si>
  <si>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</si>
  <si>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</si>
  <si>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</si>
  <si>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</si>
  <si>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</si>
  <si>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</si>
  <si>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</si>
  <si>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</si>
  <si>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</si>
  <si>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</si>
  <si>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</si>
  <si>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</si>
  <si>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</si>
  <si>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</si>
  <si>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</si>
  <si>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</si>
  <si>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</si>
  <si>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</si>
  <si>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</si>
  <si>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</si>
  <si>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</si>
  <si>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</si>
  <si>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</si>
  <si>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</si>
  <si>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</si>
  <si>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</si>
  <si>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</si>
  <si>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</si>
  <si>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</si>
  <si>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</si>
  <si>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</si>
  <si>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</si>
  <si>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</si>
  <si>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</si>
  <si>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</si>
  <si>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</si>
  <si>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</si>
  <si>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</si>
  <si>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</si>
  <si>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</si>
  <si>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</si>
  <si>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</si>
  <si>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</si>
  <si>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</si>
  <si>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</si>
  <si>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</si>
  <si>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</si>
  <si>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</si>
  <si>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</si>
  <si>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</si>
  <si>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</si>
  <si>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</si>
  <si>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</si>
  <si>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</si>
  <si>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</si>
  <si>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</si>
  <si>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</si>
  <si>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</si>
  <si>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</si>
  <si>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</si>
  <si>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</si>
  <si>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</si>
  <si>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</si>
  <si>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</si>
  <si>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</si>
  <si>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</si>
  <si>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</si>
  <si>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</si>
  <si>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</si>
  <si>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</si>
  <si>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</si>
  <si>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</si>
  <si>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</si>
  <si>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</si>
  <si>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</si>
  <si>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</si>
  <si>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</si>
  <si>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</si>
  <si>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</si>
  <si>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</si>
  <si>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</si>
  <si>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</si>
  <si>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</si>
  <si>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</si>
  <si>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</si>
  <si>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</si>
  <si>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</si>
  <si>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</si>
  <si>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</si>
  <si>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</si>
  <si>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</si>
  <si>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</si>
  <si>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</si>
  <si>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</si>
  <si>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</si>
  <si>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</si>
  <si>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</si>
  <si>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</si>
  <si>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</si>
  <si>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</si>
  <si>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</si>
  <si>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</si>
  <si>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</si>
  <si>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</si>
  <si>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</si>
  <si>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</si>
  <si>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</si>
  <si>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</si>
  <si>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</si>
  <si>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</si>
  <si>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</si>
  <si>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</si>
  <si>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</si>
  <si>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</si>
  <si>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</si>
  <si>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</si>
  <si>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</si>
  <si>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</si>
  <si>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</si>
  <si>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</si>
  <si>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</si>
  <si>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</si>
  <si>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</si>
  <si>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</si>
  <si>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</si>
  <si>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</si>
  <si>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</si>
  <si>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</si>
  <si>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</si>
  <si>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</si>
  <si>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</si>
  <si>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</si>
  <si>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</si>
  <si>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</si>
  <si>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</si>
  <si>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</si>
  <si>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</si>
  <si>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</si>
  <si>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</si>
  <si>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</si>
  <si>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</si>
  <si>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</si>
  <si>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</si>
  <si>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</si>
  <si>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</si>
  <si>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</si>
  <si>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</si>
  <si>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</si>
  <si>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</si>
  <si>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</si>
  <si>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</si>
  <si>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</si>
  <si>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</si>
  <si>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</si>
  <si>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</si>
  <si>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</si>
  <si>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</si>
  <si>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</si>
  <si>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</si>
  <si>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</si>
  <si>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</si>
  <si>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</si>
  <si>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</si>
  <si>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</si>
  <si>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</si>
  <si>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</si>
  <si>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</si>
  <si>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</si>
  <si>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</si>
  <si>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</si>
  <si>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</si>
  <si>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</si>
  <si>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</si>
  <si>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</si>
  <si>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</si>
  <si>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</si>
  <si>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</si>
  <si>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</si>
  <si>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</si>
  <si>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</si>
  <si>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</si>
  <si>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</si>
  <si>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</si>
  <si>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</si>
  <si>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</si>
  <si>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</si>
  <si>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</si>
  <si>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</si>
  <si>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</si>
  <si>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</si>
  <si>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</si>
  <si>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</si>
  <si>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</si>
  <si>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</si>
  <si>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</si>
  <si>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</si>
  <si>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</si>
  <si>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</si>
  <si>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</si>
  <si>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</si>
  <si>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</si>
  <si>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</si>
  <si>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</si>
  <si>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</si>
  <si>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</si>
  <si>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</si>
  <si>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</si>
  <si>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</si>
  <si>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</si>
  <si>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</si>
  <si>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</si>
  <si>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</si>
  <si>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</si>
  <si>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</si>
  <si>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</si>
  <si>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</si>
  <si>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</si>
  <si>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</si>
  <si>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</si>
  <si>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</si>
  <si>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</si>
  <si>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</si>
  <si>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</si>
  <si>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</si>
  <si>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</si>
  <si>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</si>
  <si>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</si>
  <si>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</si>
  <si>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</si>
  <si>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</si>
  <si>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</si>
  <si>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</si>
  <si>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</si>
  <si>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</si>
  <si>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</si>
  <si>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</si>
  <si>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</si>
  <si>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</si>
  <si>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</si>
  <si>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</si>
  <si>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</si>
  <si>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</si>
  <si>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</si>
  <si>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</si>
  <si>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</si>
  <si>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</si>
  <si>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</si>
  <si>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</si>
  <si>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</si>
  <si>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</si>
  <si>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</si>
  <si>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</si>
  <si>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</si>
  <si>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</si>
  <si>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</si>
  <si>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</si>
  <si>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</si>
  <si>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</si>
  <si>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</si>
  <si>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</si>
  <si>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</si>
  <si>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</si>
  <si>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</si>
  <si>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</si>
  <si>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</si>
  <si>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</si>
  <si>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</si>
  <si>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</si>
  <si>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</si>
  <si>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</si>
  <si>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</si>
  <si>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</si>
  <si>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</si>
  <si>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</si>
  <si>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</si>
  <si>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</si>
  <si>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</si>
  <si>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</si>
  <si>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</si>
  <si>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</si>
  <si>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</si>
  <si>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</si>
  <si>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</si>
  <si>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</si>
  <si>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</si>
  <si>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</si>
  <si>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</si>
  <si>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</si>
  <si>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</si>
  <si>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</si>
  <si>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</si>
  <si>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</si>
  <si>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</si>
  <si>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</si>
  <si>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</si>
  <si>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</si>
  <si>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</si>
  <si>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</si>
  <si>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</si>
  <si>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</si>
  <si>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</si>
  <si>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</si>
  <si>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</si>
  <si>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</si>
  <si>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</si>
  <si>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</si>
  <si>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</si>
  <si>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</si>
  <si>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</si>
  <si>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</si>
  <si>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</si>
  <si>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</si>
  <si>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</si>
  <si>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</si>
  <si>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</si>
  <si>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</si>
  <si>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</si>
  <si>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</si>
  <si>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</si>
  <si>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</si>
  <si>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</si>
  <si>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</si>
  <si>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</si>
  <si>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</si>
  <si>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</si>
  <si>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</si>
  <si>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</si>
  <si>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</si>
  <si>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</si>
  <si>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</si>
  <si>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</si>
  <si>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</si>
  <si>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</si>
  <si>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</si>
  <si>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</si>
  <si>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</si>
  <si>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</si>
  <si>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</si>
  <si>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</si>
  <si>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</si>
  <si>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</si>
  <si>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</si>
  <si>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</si>
  <si>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</si>
  <si>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</si>
  <si>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</si>
  <si>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</si>
  <si>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</si>
  <si>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</si>
  <si>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</si>
  <si>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</si>
  <si>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</si>
  <si>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</si>
  <si>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</si>
  <si>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</si>
  <si>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</si>
  <si>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</si>
  <si>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</si>
  <si>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</si>
  <si>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</si>
  <si>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</si>
  <si>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</si>
  <si>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</si>
  <si>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</si>
  <si>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</si>
  <si>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</si>
  <si>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</si>
  <si>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</si>
  <si>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</si>
  <si>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</si>
  <si>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</si>
  <si>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</si>
  <si>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</si>
  <si>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</si>
  <si>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</si>
  <si>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</si>
  <si>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</si>
  <si>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</si>
  <si>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</si>
  <si>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</si>
  <si>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</si>
  <si>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</si>
  <si>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</si>
  <si>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</si>
  <si>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</si>
  <si>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</si>
  <si>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</si>
  <si>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</si>
  <si>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</si>
  <si>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</si>
  <si>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</si>
  <si>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</si>
  <si>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</si>
  <si>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</si>
  <si>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</si>
  <si>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</si>
  <si>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</si>
  <si>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</si>
  <si>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</si>
  <si>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</si>
  <si>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</si>
  <si>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</si>
  <si>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</si>
  <si>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</si>
  <si>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</si>
  <si>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</si>
  <si>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</si>
  <si>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</si>
  <si>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</si>
  <si>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</si>
  <si>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</si>
  <si>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</si>
  <si>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</si>
  <si>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</si>
  <si>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</si>
  <si>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</si>
  <si>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</si>
  <si>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</si>
  <si>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</si>
  <si>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</si>
  <si>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</si>
  <si>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</si>
  <si>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</si>
  <si>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</si>
  <si>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</si>
  <si>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</si>
  <si>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</si>
  <si>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</si>
  <si>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</si>
  <si>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</si>
  <si>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</si>
  <si>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</si>
  <si>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</si>
  <si>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</si>
  <si>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</si>
  <si>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</si>
  <si>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</si>
  <si>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</si>
  <si>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</si>
  <si>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</si>
  <si>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</si>
  <si>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</si>
  <si>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</si>
  <si>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</si>
  <si>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</si>
  <si>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</si>
  <si>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</si>
  <si>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</si>
  <si>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</si>
  <si>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</si>
  <si>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</si>
  <si>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</si>
  <si>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</si>
  <si>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</si>
  <si>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</si>
  <si>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</si>
  <si>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</si>
  <si>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</si>
  <si>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</si>
  <si>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</si>
  <si>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</si>
  <si>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</si>
  <si>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</si>
  <si>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</si>
  <si>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</si>
  <si>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</si>
  <si>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</si>
  <si>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</si>
  <si>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</si>
  <si>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</si>
  <si>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</si>
  <si>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</si>
  <si>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</si>
  <si>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</si>
  <si>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</si>
  <si>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</si>
  <si>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</si>
  <si>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</si>
  <si>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</si>
  <si>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</si>
  <si>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</si>
  <si>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</si>
  <si>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</si>
  <si>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</si>
  <si>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</si>
  <si>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</si>
  <si>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</si>
  <si>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</si>
  <si>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</si>
  <si>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</si>
  <si>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</si>
  <si>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</si>
  <si>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</si>
  <si>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</si>
  <si>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</si>
  <si>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</si>
  <si>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</si>
  <si>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</si>
  <si>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</si>
  <si>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</si>
  <si>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</si>
  <si>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</si>
  <si>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</si>
  <si>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</si>
  <si>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</si>
  <si>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</si>
  <si>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</si>
  <si>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</si>
  <si>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</si>
  <si>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</si>
  <si>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</si>
  <si>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</si>
  <si>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</si>
  <si>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</si>
  <si>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</si>
  <si>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</si>
  <si>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</si>
  <si>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</si>
  <si>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</si>
  <si>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</si>
  <si>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</si>
  <si>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</si>
  <si>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</si>
  <si>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</si>
  <si>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</si>
  <si>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</si>
  <si>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</si>
  <si>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</si>
  <si>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</si>
  <si>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</si>
  <si>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</si>
  <si>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</si>
  <si>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</si>
  <si>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</si>
  <si>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</si>
  <si>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</si>
  <si>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</si>
  <si>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</si>
  <si>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</si>
  <si>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</si>
  <si>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</si>
  <si>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</si>
  <si>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</si>
  <si>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</si>
  <si>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</si>
  <si>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</si>
  <si>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</si>
  <si>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</si>
  <si>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</si>
  <si>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</si>
  <si>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</si>
  <si>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</si>
  <si>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</si>
  <si>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</si>
  <si>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</si>
  <si>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</si>
  <si>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</si>
  <si>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</si>
  <si>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</si>
  <si>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</si>
  <si>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</si>
  <si>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</si>
  <si>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</si>
  <si>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</si>
  <si>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</si>
  <si>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</si>
  <si>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</si>
  <si>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</si>
  <si>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</si>
  <si>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</si>
  <si>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</si>
  <si>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</si>
  <si>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</si>
  <si>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</si>
  <si>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</si>
  <si>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</si>
  <si>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</si>
  <si>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</si>
  <si>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</si>
  <si>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</si>
  <si>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</si>
  <si>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</si>
  <si>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</si>
  <si>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</si>
  <si>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</si>
  <si>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</si>
  <si>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</si>
  <si>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</si>
  <si>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</si>
  <si>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</si>
  <si>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</si>
  <si>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</si>
  <si>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</si>
  <si>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</si>
  <si>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</si>
  <si>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</si>
  <si>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</si>
  <si>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</si>
  <si>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</si>
  <si>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</si>
  <si>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</si>
  <si>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</si>
  <si>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</si>
  <si>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</si>
  <si>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</si>
  <si>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</si>
  <si>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</si>
  <si>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</si>
  <si>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</si>
  <si>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</si>
  <si>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</si>
  <si>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</si>
  <si>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</si>
  <si>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</si>
  <si>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</si>
  <si>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</si>
  <si>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</si>
  <si>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</si>
  <si>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</si>
  <si>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</si>
  <si>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</si>
  <si>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</si>
  <si>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</si>
  <si>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</si>
  <si>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</si>
  <si>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</si>
  <si>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</si>
  <si>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</si>
  <si>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</si>
  <si>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</si>
  <si>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</si>
  <si>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</si>
  <si>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</si>
  <si>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</si>
  <si>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</si>
  <si>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</si>
  <si>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</si>
  <si>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</si>
  <si>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</si>
  <si>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</si>
  <si>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</si>
  <si>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</si>
  <si>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</si>
  <si>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</si>
  <si>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</si>
  <si>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</si>
  <si>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</si>
  <si>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</si>
  <si>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</si>
  <si>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</si>
  <si>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</si>
  <si>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</si>
  <si>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</si>
  <si>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</si>
  <si>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</si>
  <si>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</si>
  <si>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</si>
  <si>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</si>
  <si>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</si>
  <si>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</si>
  <si>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</si>
  <si>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</si>
  <si>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</si>
  <si>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</si>
  <si>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</si>
  <si>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</si>
  <si>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</si>
  <si>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</si>
  <si>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</si>
  <si>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</si>
  <si>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</si>
  <si>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</si>
  <si>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</si>
  <si>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</si>
  <si>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</si>
  <si>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</si>
  <si>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</si>
  <si>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</si>
  <si>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</si>
  <si>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</si>
  <si>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</si>
  <si>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</si>
  <si>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</si>
  <si>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</si>
  <si>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</si>
  <si>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</si>
  <si>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</si>
  <si>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</si>
  <si>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</si>
  <si>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</si>
  <si>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</si>
  <si>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</si>
  <si>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</si>
  <si>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</si>
  <si>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</si>
  <si>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</si>
  <si>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</si>
  <si>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</si>
  <si>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</si>
  <si>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</si>
  <si>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</si>
  <si>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</si>
  <si>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</si>
  <si>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</si>
  <si>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</si>
  <si>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</si>
  <si>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</si>
  <si>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</si>
  <si>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</si>
  <si>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</si>
  <si>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</si>
  <si>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</si>
  <si>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</si>
  <si>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</si>
  <si>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</si>
  <si>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</si>
  <si>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</si>
  <si>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</si>
  <si>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</si>
  <si>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</si>
  <si>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</si>
  <si>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</si>
  <si>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</si>
  <si>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</si>
  <si>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</si>
  <si>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</si>
  <si>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</si>
  <si>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</si>
  <si>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</si>
  <si>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</si>
  <si>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</si>
  <si>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</si>
  <si>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</si>
  <si>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</si>
  <si>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</si>
  <si>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</si>
  <si>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</si>
  <si>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</si>
  <si>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</si>
  <si>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</si>
  <si>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</si>
  <si>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</si>
  <si>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</si>
  <si>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</si>
  <si>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</si>
  <si>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</si>
  <si>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</si>
  <si>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</si>
  <si>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</si>
  <si>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</si>
  <si>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</si>
  <si>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</si>
  <si>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</si>
  <si>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</si>
  <si>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</si>
  <si>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</si>
  <si>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</si>
  <si>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</si>
  <si>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</si>
  <si>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</si>
  <si>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</si>
  <si>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</si>
  <si>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</si>
  <si>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</si>
  <si>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</si>
  <si>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</si>
  <si>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</si>
  <si>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</si>
  <si>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</si>
  <si>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</si>
  <si>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</si>
  <si>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</si>
  <si>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</si>
  <si>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</si>
  <si>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</si>
  <si>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</si>
  <si>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</si>
  <si>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</si>
  <si>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</si>
  <si>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</si>
  <si>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</si>
  <si>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</si>
  <si>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</si>
  <si>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</si>
  <si>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</si>
  <si>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</si>
  <si>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</si>
  <si>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</si>
  <si>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</si>
  <si>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</si>
  <si>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</si>
  <si>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</si>
  <si>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</si>
  <si>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</si>
  <si>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</si>
  <si>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</si>
  <si>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</si>
  <si>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</si>
  <si>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</si>
  <si>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</si>
  <si>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</si>
  <si>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</si>
  <si>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</si>
  <si>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</si>
  <si>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</si>
  <si>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</si>
  <si>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</si>
  <si>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</si>
  <si>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</si>
  <si>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</si>
  <si>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</si>
  <si>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</si>
  <si>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</si>
  <si>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</si>
  <si>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</si>
  <si>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</si>
  <si>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</si>
  <si>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</si>
  <si>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</si>
  <si>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</si>
  <si>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</si>
  <si>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</si>
  <si>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</si>
  <si>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</si>
  <si>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</si>
  <si>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</si>
  <si>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</si>
  <si>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</si>
  <si>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</si>
  <si>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</si>
  <si>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</si>
  <si>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</si>
  <si>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</si>
  <si>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</si>
  <si>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</si>
  <si>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</si>
  <si>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</si>
  <si>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</si>
  <si>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</si>
  <si>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</si>
  <si>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</si>
  <si>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</si>
  <si>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</si>
  <si>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</si>
  <si>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</si>
  <si>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</si>
  <si>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</si>
  <si>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</si>
  <si>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</si>
  <si>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</si>
  <si>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</si>
  <si>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</si>
  <si>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</si>
  <si>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</si>
  <si>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</si>
  <si>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</si>
  <si>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</si>
  <si>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</si>
  <si>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</si>
  <si>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</si>
  <si>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</si>
  <si>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</si>
  <si>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</si>
  <si>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</si>
  <si>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</si>
  <si>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</si>
  <si>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</si>
  <si>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</si>
  <si>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</si>
  <si>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</si>
  <si>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</si>
  <si>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</si>
  <si>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</si>
  <si>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</si>
  <si>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</si>
  <si>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</si>
  <si>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</si>
  <si>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</si>
  <si>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</si>
  <si>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</si>
  <si>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</si>
  <si>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</si>
  <si>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</si>
  <si>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</si>
  <si>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</si>
  <si>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</si>
  <si>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</si>
  <si>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</si>
  <si>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</si>
  <si>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</si>
  <si>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</si>
  <si>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</si>
  <si>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</si>
  <si>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</si>
  <si>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</si>
  <si>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</si>
  <si>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</si>
  <si>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</si>
  <si>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</si>
  <si>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</si>
  <si>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</si>
  <si>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</si>
  <si>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</si>
  <si>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</si>
  <si>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</si>
  <si>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</si>
  <si>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</si>
  <si>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</si>
  <si>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</si>
  <si>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</si>
  <si>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</si>
  <si>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</si>
  <si>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</si>
  <si>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</si>
  <si>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</si>
  <si>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</si>
  <si>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</si>
  <si>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</si>
  <si>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</si>
  <si>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</si>
  <si>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</si>
  <si>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</si>
  <si>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</si>
  <si>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</si>
  <si>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</si>
  <si>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</si>
  <si>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</si>
  <si>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</si>
  <si>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</si>
  <si>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</si>
  <si>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</si>
  <si>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</si>
  <si>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</si>
  <si>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</si>
  <si>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</si>
  <si>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</si>
  <si>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</si>
  <si>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</si>
  <si>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</si>
  <si>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</si>
  <si>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</si>
  <si>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</si>
  <si>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</si>
  <si>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</si>
  <si>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</si>
  <si>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</si>
  <si>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</si>
  <si>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</si>
  <si>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</si>
  <si>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</si>
  <si>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</si>
  <si>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</si>
  <si>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</si>
  <si>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</si>
  <si>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</si>
  <si>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</si>
  <si>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</si>
  <si>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</si>
  <si>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</si>
  <si>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</si>
  <si>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</si>
  <si>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</si>
  <si>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</si>
  <si>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</si>
  <si>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</si>
  <si>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</si>
  <si>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</si>
  <si>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</si>
  <si>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</si>
  <si>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</si>
  <si>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</si>
  <si>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</si>
  <si>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</si>
  <si>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</si>
  <si>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</si>
  <si>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</si>
  <si>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</si>
  <si>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</si>
  <si>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</si>
  <si>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</si>
  <si>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</si>
  <si>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</si>
  <si>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</si>
  <si>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</si>
  <si>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</si>
  <si>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</si>
  <si>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</si>
  <si>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</si>
  <si>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</si>
  <si>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</si>
  <si>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</si>
  <si>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</si>
  <si>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</si>
  <si>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</si>
  <si>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</si>
  <si>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</si>
  <si>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</si>
  <si>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</si>
  <si>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</si>
  <si>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</si>
  <si>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</si>
  <si>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</si>
  <si>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</si>
  <si>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</si>
  <si>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</si>
  <si>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</si>
  <si>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</si>
  <si>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</si>
  <si>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</si>
  <si>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</si>
  <si>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</si>
  <si>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</si>
  <si>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</si>
  <si>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</si>
  <si>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</si>
  <si>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</si>
  <si>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</si>
  <si>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</si>
  <si>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</si>
  <si>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</si>
  <si>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</si>
  <si>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</si>
  <si>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</si>
  <si>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</si>
  <si>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</si>
  <si>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</si>
  <si>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</si>
  <si>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</si>
  <si>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</si>
  <si>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</si>
  <si>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</si>
  <si>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</si>
  <si>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</si>
  <si>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</si>
  <si>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</si>
  <si>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</si>
  <si>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</si>
  <si>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</si>
  <si>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</si>
  <si>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</si>
  <si>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</si>
  <si>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</si>
  <si>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</si>
  <si>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</si>
  <si>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</si>
  <si>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</si>
  <si>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</si>
  <si>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</si>
  <si>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</si>
  <si>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</si>
  <si>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</si>
  <si>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</si>
  <si>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</si>
  <si>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</si>
  <si>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</si>
  <si>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</si>
  <si>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</si>
  <si>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</si>
  <si>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</si>
  <si>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</si>
  <si>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</si>
  <si>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</si>
  <si>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</si>
  <si>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</si>
  <si>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</si>
  <si>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</si>
  <si>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</si>
  <si>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</si>
  <si>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</si>
  <si>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</si>
  <si>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</si>
  <si>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</si>
  <si>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</si>
  <si>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</si>
  <si>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</si>
  <si>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</si>
  <si>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</si>
  <si>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</si>
  <si>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</si>
  <si>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</si>
  <si>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</si>
  <si>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</si>
  <si>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</si>
  <si>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</si>
  <si>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</si>
  <si>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</si>
  <si>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</si>
  <si>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</si>
  <si>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</si>
  <si>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</si>
  <si>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</si>
  <si>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</si>
  <si>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</si>
  <si>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</si>
  <si>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</si>
  <si>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</si>
  <si>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</si>
  <si>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</si>
  <si>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</si>
  <si>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</si>
  <si>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</si>
  <si>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</si>
  <si>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</si>
  <si>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</si>
  <si>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</si>
  <si>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</si>
  <si>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</si>
  <si>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</si>
  <si>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</si>
  <si>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</si>
  <si>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</si>
  <si>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</si>
  <si>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</si>
  <si>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</si>
  <si>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</si>
  <si>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</si>
  <si>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</si>
  <si>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</si>
  <si>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</si>
  <si>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</si>
  <si>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</si>
  <si>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</si>
  <si>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</si>
  <si>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</si>
  <si>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</si>
  <si>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</si>
  <si>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</si>
  <si>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</si>
  <si>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</si>
  <si>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</si>
  <si>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</si>
  <si>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</si>
  <si>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</si>
  <si>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</si>
  <si>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</si>
  <si>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</si>
  <si>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</si>
  <si>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</si>
  <si>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</si>
  <si>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</si>
  <si>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</si>
  <si>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</si>
  <si>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</si>
  <si>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</si>
  <si>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</si>
  <si>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</si>
  <si>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</si>
  <si>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</si>
  <si>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</si>
  <si>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</si>
  <si>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</si>
  <si>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</si>
  <si>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</si>
  <si>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</si>
  <si>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</si>
  <si>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</si>
  <si>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</si>
  <si>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</si>
  <si>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</si>
  <si>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</si>
  <si>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</si>
  <si>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</si>
  <si>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</si>
  <si>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</si>
  <si>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</si>
  <si>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</si>
  <si>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</si>
  <si>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</si>
  <si>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</si>
  <si>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</si>
  <si>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</si>
  <si>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</si>
  <si>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</si>
  <si>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</si>
  <si>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</si>
  <si>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</si>
  <si>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</si>
  <si>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</si>
  <si>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</si>
  <si>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</si>
  <si>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</si>
  <si>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</si>
  <si>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</si>
  <si>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</si>
  <si>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</si>
  <si>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</si>
  <si>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</si>
  <si>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</si>
  <si>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</si>
  <si>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</si>
  <si>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</si>
  <si>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</si>
  <si>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</si>
  <si>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</si>
  <si>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</si>
  <si>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</si>
  <si>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</si>
  <si>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</si>
  <si>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</si>
  <si>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</si>
  <si>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</si>
  <si>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</si>
  <si>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</si>
  <si>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</si>
  <si>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</si>
  <si>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</si>
  <si>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</si>
  <si>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</si>
  <si>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</si>
  <si>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</si>
  <si>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</si>
  <si>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</si>
  <si>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</si>
  <si>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</si>
  <si>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</si>
  <si>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</si>
  <si>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</si>
  <si>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</si>
  <si>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</si>
  <si>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</si>
  <si>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</si>
  <si>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</si>
  <si>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</si>
  <si>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</si>
  <si>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</si>
  <si>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</si>
  <si>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</si>
  <si>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</si>
  <si>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</si>
  <si>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</si>
  <si>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</si>
  <si>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</si>
  <si>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</si>
  <si>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</si>
  <si>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</si>
  <si>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</si>
  <si>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</si>
  <si>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</si>
  <si>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</si>
  <si>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</si>
  <si>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</si>
  <si>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</si>
  <si>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</si>
  <si>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</si>
  <si>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</si>
  <si>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</si>
  <si>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</si>
  <si>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</si>
  <si>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</si>
  <si>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</si>
  <si>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</si>
  <si>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</si>
  <si>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</si>
  <si>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</si>
  <si>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</si>
  <si>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</si>
  <si>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</si>
  <si>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</si>
  <si>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</si>
  <si>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</si>
  <si>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</si>
  <si>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</si>
  <si>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</si>
  <si>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</si>
  <si>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</si>
  <si>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</si>
  <si>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</si>
  <si>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</si>
  <si>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</si>
  <si>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</si>
  <si>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</si>
  <si>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</si>
  <si>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</si>
  <si>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</si>
  <si>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</si>
  <si>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</si>
  <si>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</si>
  <si>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</si>
  <si>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</si>
  <si>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</si>
  <si>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</si>
  <si>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</si>
  <si>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</si>
  <si>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</si>
  <si>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</si>
  <si>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</si>
  <si>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</si>
  <si>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</si>
  <si>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</si>
  <si>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</si>
  <si>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</si>
  <si>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</si>
  <si>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</si>
  <si>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</si>
  <si>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</si>
  <si>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</si>
  <si>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</si>
  <si>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</si>
  <si>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</si>
  <si>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</si>
  <si>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</si>
  <si>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</si>
  <si>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</si>
  <si>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</si>
  <si>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</si>
  <si>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</si>
  <si>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</si>
  <si>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</si>
  <si>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</si>
  <si>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</si>
  <si>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</si>
  <si>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</si>
  <si>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</si>
  <si>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</si>
  <si>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</si>
  <si>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</si>
  <si>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</si>
  <si>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</si>
  <si>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</si>
  <si>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</si>
  <si>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</si>
  <si>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</si>
  <si>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</si>
  <si>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</si>
  <si>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</si>
  <si>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</si>
  <si>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</si>
  <si>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</si>
  <si>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</si>
  <si>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</si>
  <si>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</si>
  <si>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</si>
  <si>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</si>
  <si>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</si>
  <si>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</si>
  <si>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</si>
  <si>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</si>
  <si>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</si>
  <si>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</si>
  <si>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</si>
  <si>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</si>
  <si>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</si>
  <si>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</si>
  <si>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</si>
  <si>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</si>
  <si>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</si>
  <si>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</si>
  <si>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</si>
  <si>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</si>
  <si>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</si>
  <si>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</si>
  <si>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</si>
  <si>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</si>
  <si>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</si>
  <si>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</si>
  <si>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</si>
  <si>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</si>
  <si>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</si>
  <si>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</si>
  <si>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</si>
  <si>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</si>
  <si>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</si>
  <si>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</si>
  <si>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</si>
  <si>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</si>
  <si>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</si>
  <si>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</si>
  <si>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</si>
  <si>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</si>
  <si>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</si>
  <si>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</si>
  <si>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</si>
  <si>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</si>
  <si>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</si>
  <si>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</si>
  <si>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</si>
  <si>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</si>
  <si>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</si>
  <si>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</si>
  <si>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</si>
  <si>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</si>
  <si>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</si>
  <si>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</si>
  <si>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</si>
  <si>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</si>
  <si>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</si>
  <si>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</si>
  <si>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</si>
  <si>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</si>
  <si>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</si>
  <si>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</si>
  <si>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</si>
  <si>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</si>
  <si>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</si>
  <si>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</si>
  <si>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</si>
  <si>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</si>
  <si>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</si>
  <si>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</si>
  <si>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</si>
  <si>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</si>
  <si>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</si>
  <si>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</si>
  <si>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</si>
  <si>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</si>
  <si>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</si>
  <si>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</si>
  <si>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</si>
  <si>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</si>
  <si>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</si>
  <si>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</si>
  <si>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</si>
  <si>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</si>
  <si>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</si>
  <si>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</si>
  <si>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</si>
  <si>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</si>
  <si>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</si>
  <si>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</si>
  <si>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</si>
  <si>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</si>
  <si>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</si>
  <si>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</si>
  <si>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</si>
  <si>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</si>
  <si>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</si>
  <si>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</si>
  <si>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</si>
  <si>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</si>
  <si>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</si>
  <si>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</si>
  <si>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</si>
  <si>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</si>
  <si>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</si>
  <si>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</si>
  <si>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</si>
  <si>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</si>
  <si>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</si>
  <si>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</si>
  <si>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</si>
  <si>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</si>
  <si>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</si>
  <si>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</si>
  <si>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</si>
  <si>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</si>
  <si>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</si>
  <si>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</si>
  <si>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</si>
  <si>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</si>
  <si>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</si>
  <si>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</si>
  <si>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</si>
  <si>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</si>
  <si>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</si>
  <si>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</si>
  <si>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</si>
  <si>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</si>
  <si>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</si>
  <si>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</si>
  <si>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</si>
  <si>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</si>
  <si>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</si>
  <si>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</si>
  <si>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</si>
  <si>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</si>
  <si>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</si>
  <si>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</si>
  <si>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</si>
  <si>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</si>
  <si>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</si>
  <si>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</si>
  <si>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</si>
  <si>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</si>
  <si>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</si>
  <si>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</si>
  <si>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</si>
  <si>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</si>
  <si>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</si>
  <si>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</si>
  <si>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</si>
  <si>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</si>
  <si>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</si>
  <si>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</si>
  <si>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</si>
  <si>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</si>
  <si>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</si>
  <si>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</si>
  <si>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</si>
  <si>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</si>
  <si>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</si>
  <si>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</si>
  <si>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</si>
  <si>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</si>
  <si>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</si>
  <si>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</si>
  <si>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</si>
  <si>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</si>
  <si>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</si>
  <si>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</si>
  <si>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</si>
  <si>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</si>
  <si>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</si>
  <si>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</si>
  <si>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</si>
  <si>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</si>
  <si>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</si>
  <si>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</si>
  <si>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</si>
  <si>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</si>
  <si>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</si>
  <si>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</si>
  <si>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</si>
  <si>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</si>
  <si>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</si>
  <si>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</si>
  <si>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</si>
  <si>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</si>
  <si>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</si>
  <si>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</si>
  <si>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</si>
  <si>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</si>
  <si>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</si>
  <si>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</si>
  <si>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</si>
  <si>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</si>
  <si>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</si>
  <si>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</si>
  <si>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</si>
  <si>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</si>
  <si>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</si>
  <si>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</si>
  <si>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</si>
  <si>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</si>
  <si>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</si>
  <si>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</si>
  <si>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</si>
  <si>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</si>
  <si>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</si>
  <si>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</si>
  <si>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</si>
  <si>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</si>
  <si>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</si>
  <si>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</si>
  <si>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</si>
  <si>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</si>
  <si>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</si>
  <si>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</si>
  <si>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</si>
  <si>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</si>
  <si>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</si>
  <si>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</si>
  <si>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</si>
  <si>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</si>
  <si>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</si>
  <si>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</si>
  <si>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</si>
  <si>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</si>
  <si>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</si>
  <si>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</si>
  <si>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</si>
  <si>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</si>
  <si>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</si>
  <si>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</si>
  <si>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</si>
  <si>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</si>
  <si>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</si>
  <si>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</si>
  <si>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</si>
  <si>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</si>
  <si>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</si>
  <si>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</si>
  <si>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</si>
  <si>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</si>
  <si>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</si>
  <si>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</si>
  <si>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</si>
  <si>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</si>
  <si>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</si>
  <si>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</si>
  <si>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</si>
  <si>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</si>
  <si>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</si>
  <si>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</si>
  <si>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</si>
  <si>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</si>
  <si>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</si>
  <si>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</si>
  <si>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</si>
  <si>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</si>
  <si>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</si>
  <si>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</si>
  <si>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</si>
  <si>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</si>
  <si>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</si>
  <si>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</si>
  <si>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</si>
  <si>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</si>
  <si>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</si>
  <si>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</si>
  <si>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</si>
  <si>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</si>
  <si>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</si>
  <si>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</si>
  <si>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</si>
  <si>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</si>
  <si>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</si>
  <si>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</si>
  <si>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</si>
  <si>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</si>
  <si>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</si>
  <si>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</si>
  <si>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</si>
  <si>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</si>
  <si>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</si>
  <si>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</si>
  <si>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</si>
  <si>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</si>
  <si>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</si>
  <si>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</si>
  <si>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</si>
  <si>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</si>
  <si>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</si>
  <si>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</si>
  <si>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</si>
  <si>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</si>
  <si>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</si>
  <si>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</si>
  <si>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</si>
  <si>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</si>
  <si>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</si>
  <si>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</si>
  <si>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</si>
  <si>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</si>
  <si>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</si>
  <si>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</si>
  <si>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</si>
  <si>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</si>
  <si>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</si>
  <si>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</si>
  <si>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</si>
  <si>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</si>
  <si>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</si>
  <si>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</si>
  <si>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</si>
  <si>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</si>
  <si>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</si>
  <si>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</si>
  <si>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</si>
  <si>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</si>
  <si>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</si>
  <si>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</si>
  <si>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</si>
  <si>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</si>
  <si>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</si>
  <si>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</si>
  <si>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</si>
  <si>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</si>
  <si>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</si>
  <si>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</si>
  <si>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</si>
  <si>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</si>
  <si>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</si>
  <si>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</si>
  <si>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</si>
  <si>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</si>
  <si>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</si>
  <si>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</si>
  <si>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</si>
  <si>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</si>
  <si>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</si>
  <si>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</si>
  <si>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</si>
  <si>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</si>
  <si>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</si>
  <si>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</si>
  <si>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</si>
  <si>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</si>
  <si>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</si>
  <si>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</si>
  <si>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</si>
  <si>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</si>
  <si>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</si>
  <si>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</si>
  <si>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</si>
  <si>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</si>
  <si>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</si>
  <si>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</si>
  <si>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</si>
  <si>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</si>
  <si>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</si>
  <si>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</si>
  <si>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</si>
  <si>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</si>
  <si>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</si>
  <si>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</si>
  <si>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</si>
  <si>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</si>
  <si>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</si>
  <si>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</si>
  <si>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</si>
  <si>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</si>
  <si>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</si>
  <si>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</si>
  <si>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</si>
  <si>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</si>
  <si>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</si>
  <si>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</si>
  <si>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</si>
  <si>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</si>
  <si>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</si>
  <si>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</si>
  <si>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</si>
  <si>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</si>
  <si>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</si>
  <si>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</si>
  <si>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</si>
  <si>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</si>
  <si>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</si>
  <si>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</si>
  <si>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</si>
  <si>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</si>
  <si>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</si>
  <si>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</si>
  <si>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</si>
  <si>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</si>
  <si>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</si>
  <si>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</si>
  <si>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</si>
  <si>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</si>
  <si>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</si>
  <si>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</si>
  <si>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</si>
  <si>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</si>
  <si>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</si>
  <si>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</si>
  <si>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</si>
  <si>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</si>
  <si>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</si>
  <si>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</si>
  <si>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</si>
  <si>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</si>
  <si>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</si>
  <si>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</si>
  <si>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</si>
  <si>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</si>
  <si>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</si>
  <si>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</si>
  <si>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</si>
  <si>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</si>
  <si>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</si>
  <si>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</si>
  <si>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</si>
  <si>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</si>
  <si>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</si>
  <si>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</si>
  <si>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</si>
  <si>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</si>
  <si>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</si>
  <si>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</si>
  <si>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</si>
  <si>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</si>
  <si>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</si>
  <si>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</si>
  <si>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</si>
  <si>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</si>
  <si>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</si>
  <si>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</si>
  <si>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</si>
  <si>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</si>
  <si>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</si>
  <si>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</si>
  <si>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</si>
  <si>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</si>
  <si>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</si>
  <si>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</si>
  <si>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</si>
  <si>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</si>
  <si>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</si>
  <si>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</si>
  <si>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</si>
  <si>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</si>
  <si>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</si>
  <si>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</si>
  <si>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</si>
  <si>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</si>
  <si>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</si>
  <si>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</si>
  <si>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</si>
  <si>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</si>
  <si>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</si>
  <si>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</si>
  <si>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</si>
  <si>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</si>
  <si>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</si>
  <si>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</si>
  <si>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</si>
  <si>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</si>
  <si>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</si>
  <si>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</si>
  <si>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</si>
  <si>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</si>
  <si>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</si>
  <si>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</si>
  <si>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</si>
  <si>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</si>
  <si>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</si>
  <si>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</si>
  <si>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</si>
  <si>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</si>
  <si>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</si>
  <si>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</si>
  <si>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</si>
  <si>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</si>
  <si>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</si>
  <si>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</si>
  <si>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</si>
  <si>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</si>
  <si>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</si>
  <si>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</si>
  <si>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</si>
  <si>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</si>
  <si>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</si>
  <si>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</si>
  <si>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</si>
  <si>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</si>
  <si>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</si>
  <si>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</si>
  <si>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</si>
  <si>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</si>
  <si>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</si>
  <si>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</si>
  <si>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</si>
  <si>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</si>
  <si>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</si>
  <si>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</si>
  <si>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</si>
  <si>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</si>
  <si>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</si>
  <si>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</si>
  <si>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</si>
  <si>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</si>
  <si>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</si>
  <si>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</si>
  <si>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</si>
  <si>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</si>
  <si>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</si>
  <si>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</si>
  <si>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</si>
  <si>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</si>
  <si>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</si>
  <si>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</si>
  <si>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</si>
  <si>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</si>
  <si>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</si>
  <si>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</si>
  <si>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</si>
  <si>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</si>
  <si>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</si>
  <si>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</si>
  <si>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</si>
  <si>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</si>
  <si>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</si>
  <si>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</si>
  <si>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</si>
  <si>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</si>
  <si>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</si>
  <si>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</si>
  <si>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</si>
  <si>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</si>
  <si>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</si>
  <si>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</si>
  <si>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</si>
  <si>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</si>
  <si>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</si>
  <si>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</si>
  <si>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</si>
  <si>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</si>
  <si>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</si>
  <si>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</si>
  <si>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</si>
  <si>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</si>
  <si>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</si>
  <si>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</si>
  <si>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</si>
  <si>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</si>
  <si>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</si>
  <si>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</si>
  <si>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</si>
  <si>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</si>
  <si>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</si>
  <si>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</si>
  <si>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</si>
  <si>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</si>
  <si>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</si>
  <si>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</si>
  <si>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</si>
  <si>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</si>
  <si>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</si>
  <si>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</si>
  <si>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</si>
  <si>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</si>
  <si>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</si>
  <si>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</si>
  <si>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</si>
  <si>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</si>
  <si>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</si>
  <si>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</si>
  <si>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</si>
  <si>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</si>
  <si>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</si>
  <si>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</si>
  <si>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</si>
  <si>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</si>
  <si>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</si>
  <si>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</si>
  <si>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</si>
  <si>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</si>
  <si>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</si>
  <si>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</si>
  <si>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</si>
  <si>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</si>
  <si>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</si>
  <si>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</si>
  <si>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</si>
  <si>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</si>
  <si>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</si>
  <si>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</si>
  <si>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</si>
  <si>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</si>
  <si>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</si>
  <si>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</si>
  <si>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</si>
  <si>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</si>
  <si>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</si>
  <si>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</si>
  <si>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</si>
  <si>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</si>
  <si>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</si>
  <si>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</si>
  <si>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</si>
  <si>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</si>
  <si>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</si>
  <si>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</si>
  <si>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</si>
  <si>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</si>
  <si>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</si>
  <si>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</si>
  <si>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</si>
  <si>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</si>
  <si>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</si>
  <si>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</si>
  <si>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</si>
  <si>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</si>
  <si>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</si>
  <si>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</si>
  <si>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</si>
  <si>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</si>
  <si>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</si>
  <si>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</si>
  <si>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</si>
  <si>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</si>
  <si>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</si>
  <si>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</si>
  <si>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</si>
  <si>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</si>
  <si>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</si>
  <si>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</si>
  <si>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</si>
  <si>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</si>
  <si>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</si>
  <si>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</si>
  <si>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</si>
  <si>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</si>
  <si>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</si>
  <si>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</si>
  <si>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</si>
  <si>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</si>
  <si>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</si>
  <si>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</si>
  <si>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</si>
  <si>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</si>
  <si>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</si>
  <si>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</si>
  <si>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</si>
  <si>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</si>
  <si>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</si>
  <si>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</si>
  <si>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</si>
  <si>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</si>
  <si>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</si>
  <si>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</si>
  <si>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</si>
  <si>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</si>
  <si>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</si>
  <si>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</si>
  <si>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</si>
  <si>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</si>
  <si>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</si>
  <si>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</si>
  <si>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</si>
  <si>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</si>
  <si>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</si>
  <si>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</si>
  <si>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</si>
  <si>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</si>
  <si>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</si>
  <si>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</si>
  <si>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</si>
  <si>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</si>
  <si>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</si>
  <si>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</si>
  <si>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</si>
  <si>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</si>
  <si>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</si>
  <si>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</si>
  <si>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</si>
  <si>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</si>
  <si>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</si>
  <si>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</si>
  <si>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</si>
  <si>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</si>
  <si>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</si>
  <si>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</si>
  <si>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</si>
  <si>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</si>
  <si>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</si>
  <si>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</si>
  <si>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</si>
  <si>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</si>
  <si>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</si>
  <si>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</si>
  <si>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</si>
  <si>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</si>
  <si>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</si>
  <si>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</si>
  <si>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</si>
  <si>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</si>
  <si>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</si>
  <si>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</si>
  <si>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</si>
  <si>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</si>
  <si>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</si>
  <si>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</si>
  <si>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</si>
  <si>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</si>
  <si>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</si>
  <si>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</si>
  <si>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</si>
  <si>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</si>
  <si>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</si>
  <si>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</si>
  <si>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</si>
  <si>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</si>
  <si>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</si>
  <si>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</si>
  <si>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</si>
  <si>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</si>
  <si>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</si>
  <si>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</si>
  <si>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</si>
  <si>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</si>
  <si>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</si>
  <si>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</si>
  <si>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</si>
  <si>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</si>
  <si>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</si>
  <si>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</si>
  <si>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</si>
  <si>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</si>
  <si>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</si>
  <si>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</si>
  <si>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</si>
  <si>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</si>
  <si>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</si>
  <si>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</si>
  <si>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</si>
  <si>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</si>
  <si>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</si>
  <si>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</si>
  <si>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</si>
  <si>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</si>
  <si>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</si>
  <si>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</si>
  <si>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</si>
  <si>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</si>
  <si>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</si>
  <si>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</si>
  <si>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</si>
  <si>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</si>
  <si>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</si>
  <si>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</si>
  <si>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</si>
  <si>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</si>
  <si>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</si>
  <si>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</si>
  <si>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</si>
  <si>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</si>
  <si>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</si>
  <si>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</si>
  <si>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</si>
  <si>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</si>
  <si>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</si>
  <si>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</si>
  <si>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</si>
  <si>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</si>
  <si>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</si>
  <si>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</si>
  <si>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</si>
  <si>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</si>
  <si>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</si>
  <si>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</si>
  <si>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</si>
  <si>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</si>
  <si>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</si>
  <si>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</si>
  <si>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</si>
  <si>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</si>
  <si>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</si>
  <si>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</si>
  <si>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</si>
  <si>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</si>
  <si>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</si>
  <si>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</si>
  <si>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</si>
  <si>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</si>
  <si>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</si>
  <si>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</si>
  <si>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</si>
  <si>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</si>
  <si>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</si>
  <si>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</si>
  <si>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</si>
  <si>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</si>
  <si>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</si>
  <si>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</si>
  <si>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</si>
  <si>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</si>
  <si>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</si>
  <si>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</si>
  <si>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</si>
  <si>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</si>
  <si>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</si>
  <si>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</si>
  <si>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</si>
  <si>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</si>
  <si>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</si>
  <si>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</si>
  <si>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</si>
  <si>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</si>
  <si>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</si>
  <si>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</si>
  <si>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</si>
  <si>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</si>
  <si>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</si>
  <si>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</si>
  <si>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</si>
  <si>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</si>
  <si>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</si>
  <si>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</si>
  <si>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</si>
  <si>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</si>
  <si>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</si>
  <si>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</si>
  <si>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</si>
  <si>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</si>
  <si>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</si>
  <si>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</si>
  <si>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</si>
  <si>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</si>
  <si>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</si>
  <si>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</si>
  <si>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</si>
  <si>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</si>
  <si>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</si>
  <si>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</si>
  <si>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</si>
  <si>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</si>
  <si>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</si>
  <si>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</si>
  <si>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</si>
  <si>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</si>
  <si>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</si>
  <si>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</si>
  <si>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</si>
  <si>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</si>
  <si>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</si>
  <si>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</si>
  <si>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</si>
  <si>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</si>
  <si>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</si>
  <si>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</si>
  <si>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</si>
  <si>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</si>
  <si>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</si>
  <si>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</si>
  <si>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</si>
  <si>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</si>
  <si>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</si>
  <si>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</si>
  <si>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</si>
  <si>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</si>
  <si>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</si>
  <si>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</si>
  <si>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</si>
  <si>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</si>
  <si>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</si>
  <si>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</si>
  <si>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</si>
  <si>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</si>
  <si>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</si>
  <si>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</si>
  <si>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</si>
  <si>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</si>
  <si>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</si>
  <si>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</si>
  <si>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</si>
  <si>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</si>
  <si>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</si>
  <si>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</si>
  <si>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</si>
  <si>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</si>
  <si>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</si>
  <si>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</si>
  <si>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</si>
  <si>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</si>
  <si>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</si>
  <si>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</si>
  <si>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</si>
  <si>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</si>
  <si>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</si>
  <si>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</si>
  <si>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</si>
  <si>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</si>
  <si>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</si>
  <si>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</si>
  <si>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</si>
  <si>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</si>
  <si>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</si>
  <si>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</si>
  <si>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</si>
  <si>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</si>
  <si>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</si>
  <si>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</si>
  <si>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</si>
  <si>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</si>
  <si>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</si>
  <si>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</si>
  <si>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</si>
  <si>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</si>
  <si>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</si>
  <si>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</si>
  <si>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</si>
  <si>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</si>
  <si>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</si>
  <si>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</si>
  <si>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</si>
  <si>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</si>
  <si>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</si>
  <si>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</si>
  <si>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</si>
  <si>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</si>
  <si>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</si>
  <si>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</si>
  <si>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</si>
  <si>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</si>
  <si>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</si>
  <si>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</si>
  <si>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</si>
  <si>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</si>
  <si>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</si>
  <si>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</si>
  <si>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</si>
  <si>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</si>
  <si>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</si>
  <si>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</si>
  <si>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</si>
  <si>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</si>
  <si>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</si>
  <si>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</si>
  <si>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</si>
  <si>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</si>
  <si>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</si>
  <si>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</si>
  <si>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</si>
  <si>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</si>
  <si>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</si>
  <si>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</si>
  <si>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</si>
  <si>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</si>
  <si>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</si>
  <si>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</si>
  <si>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</si>
  <si>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</si>
  <si>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</si>
  <si>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</si>
  <si>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</si>
  <si>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</si>
  <si>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</si>
  <si>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</si>
  <si>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</si>
  <si>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</si>
  <si>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</si>
  <si>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</si>
  <si>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</si>
  <si>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</si>
  <si>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</si>
  <si>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</si>
  <si>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</si>
  <si>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</si>
  <si>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</si>
  <si>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</si>
  <si>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</si>
  <si>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</si>
  <si>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</si>
  <si>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</si>
  <si>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</si>
  <si>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</si>
  <si>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</si>
  <si>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</si>
  <si>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</si>
  <si>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</si>
  <si>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</si>
  <si>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</si>
  <si>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</si>
  <si>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</si>
  <si>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</si>
  <si>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</si>
  <si>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</si>
  <si>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</si>
  <si>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</si>
  <si>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</si>
  <si>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</si>
  <si>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</si>
  <si>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</si>
  <si>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</si>
  <si>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</si>
  <si>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</si>
  <si>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</si>
  <si>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</si>
  <si>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</si>
  <si>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</si>
  <si>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</si>
  <si>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</si>
  <si>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</si>
  <si>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</si>
  <si>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</si>
  <si>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</si>
  <si>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</si>
  <si>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</si>
  <si>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</si>
  <si>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</si>
  <si>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</si>
  <si>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</si>
  <si>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</si>
  <si>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</si>
  <si>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</si>
  <si>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</si>
  <si>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</si>
  <si>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</si>
  <si>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</si>
  <si>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</si>
  <si>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</si>
  <si>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</si>
  <si>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</si>
  <si>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</si>
  <si>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</si>
  <si>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</si>
  <si>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</si>
  <si>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</si>
  <si>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</si>
  <si>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</si>
  <si>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</si>
  <si>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</si>
  <si>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</si>
  <si>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</si>
  <si>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</si>
  <si>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</si>
  <si>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</si>
  <si>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</si>
  <si>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</si>
  <si>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</si>
  <si>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</si>
  <si>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</si>
  <si>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</si>
  <si>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</si>
  <si>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</si>
  <si>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</si>
  <si>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</si>
  <si>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</si>
  <si>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</si>
  <si>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</si>
  <si>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</si>
  <si>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</si>
  <si>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</si>
  <si>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</si>
  <si>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</si>
  <si>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</si>
  <si>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</si>
  <si>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</si>
  <si>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</si>
  <si>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</si>
  <si>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</si>
  <si>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</si>
  <si>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</si>
  <si>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</si>
  <si>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</si>
  <si>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</si>
  <si>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</si>
  <si>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</si>
  <si>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</si>
  <si>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</si>
  <si>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</si>
  <si>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</si>
  <si>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</si>
  <si>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</si>
  <si>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</si>
  <si>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</si>
  <si>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</si>
  <si>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</si>
  <si>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</si>
  <si>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</si>
  <si>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</si>
  <si>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</si>
  <si>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</si>
  <si>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</si>
  <si>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</si>
  <si>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</si>
  <si>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</si>
  <si>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</si>
  <si>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</si>
  <si>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</si>
  <si>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</si>
  <si>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</si>
  <si>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</si>
  <si>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</si>
  <si>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</si>
  <si>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</si>
  <si>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</si>
  <si>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</si>
  <si>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</si>
  <si>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</si>
  <si>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</si>
  <si>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</si>
  <si>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</si>
  <si>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</si>
  <si>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</si>
  <si>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</si>
  <si>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</si>
  <si>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</si>
  <si>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</si>
  <si>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</si>
  <si>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</si>
  <si>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</si>
  <si>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</si>
  <si>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</si>
  <si>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</si>
  <si>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</si>
  <si>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</si>
  <si>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</si>
  <si>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</si>
  <si>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</si>
  <si>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</si>
  <si>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</si>
  <si>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</si>
  <si>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</si>
  <si>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</si>
  <si>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</si>
  <si>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</si>
  <si>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</si>
  <si>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</si>
  <si>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</si>
  <si>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</si>
  <si>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</si>
  <si>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</si>
  <si>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</si>
  <si>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</si>
  <si>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</si>
  <si>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</si>
  <si>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</si>
  <si>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</si>
  <si>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</si>
  <si>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</si>
  <si>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</si>
  <si>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</si>
  <si>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</si>
  <si>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</si>
  <si>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</si>
  <si>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</si>
  <si>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</si>
  <si>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</si>
  <si>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</si>
  <si>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</si>
  <si>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</si>
  <si>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</si>
  <si>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</si>
  <si>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</si>
  <si>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</si>
  <si>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</si>
  <si>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</si>
  <si>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</si>
  <si>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</si>
  <si>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</si>
  <si>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</si>
  <si>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</si>
  <si>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</si>
  <si>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</si>
  <si>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</si>
  <si>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</si>
  <si>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</si>
  <si>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</si>
  <si>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</si>
  <si>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</si>
  <si>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</si>
  <si>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</si>
  <si>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</si>
  <si>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</si>
  <si>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</si>
  <si>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</si>
  <si>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</si>
  <si>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</si>
  <si>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</si>
  <si>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</si>
  <si>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</si>
  <si>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</si>
  <si>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</si>
  <si>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</si>
  <si>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</si>
  <si>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</si>
  <si>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</si>
  <si>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</si>
  <si>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</si>
  <si>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</si>
  <si>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</si>
  <si>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</si>
  <si>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</si>
  <si>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</si>
  <si>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</si>
  <si>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</si>
  <si>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</si>
  <si>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</si>
  <si>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</si>
  <si>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</si>
  <si>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</si>
  <si>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</si>
  <si>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</si>
  <si>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</si>
  <si>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</si>
  <si>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</si>
  <si>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</si>
  <si>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</si>
  <si>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</si>
  <si>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</si>
  <si>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</si>
  <si>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</si>
  <si>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</si>
  <si>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</si>
  <si>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</si>
  <si>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</si>
  <si>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</si>
  <si>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</si>
  <si>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</si>
  <si>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</si>
  <si>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</si>
  <si>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</si>
  <si>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</si>
  <si>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</si>
  <si>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</si>
  <si>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</si>
  <si>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</si>
  <si>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</si>
  <si>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</si>
  <si>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</si>
  <si>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</si>
  <si>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</si>
  <si>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</si>
  <si>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</si>
  <si>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</si>
  <si>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</si>
  <si>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</si>
  <si>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</si>
  <si>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</si>
  <si>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</si>
  <si>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</si>
  <si>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</si>
  <si>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</si>
  <si>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</si>
  <si>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</si>
  <si>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</si>
  <si>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</si>
  <si>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</si>
  <si>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</si>
  <si>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</si>
  <si>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</si>
  <si>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</si>
  <si>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</si>
  <si>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</si>
  <si>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</si>
  <si>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</si>
  <si>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</si>
  <si>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</si>
  <si>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</si>
  <si>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</si>
  <si>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</si>
  <si>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</si>
  <si>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</si>
  <si>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</si>
  <si>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</si>
  <si>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</si>
  <si>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</si>
  <si>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</si>
  <si>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</si>
  <si>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</si>
  <si>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</si>
  <si>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</si>
  <si>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</si>
  <si>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</si>
  <si>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</si>
  <si>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</si>
  <si>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</si>
  <si>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</si>
  <si>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</si>
  <si>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</si>
  <si>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</si>
  <si>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</si>
  <si>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</si>
  <si>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</si>
  <si>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</si>
  <si>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</si>
  <si>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</si>
  <si>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</si>
  <si>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</si>
  <si>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</si>
  <si>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</si>
  <si>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</si>
  <si>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</si>
  <si>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</si>
  <si>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</si>
  <si>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</si>
  <si>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</si>
  <si>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</si>
  <si>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</si>
  <si>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</si>
  <si>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</si>
  <si>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</si>
  <si>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</si>
  <si>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</si>
  <si>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</si>
  <si>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</si>
  <si>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</si>
  <si>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</si>
  <si>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</si>
  <si>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</si>
  <si>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</si>
  <si>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</si>
  <si>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</si>
  <si>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</si>
  <si>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</si>
  <si>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</si>
  <si>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</si>
  <si>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</si>
  <si>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</si>
  <si>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</si>
  <si>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</si>
  <si>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</si>
  <si>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</si>
  <si>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</si>
  <si>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</si>
  <si>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</si>
  <si>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</si>
  <si>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</si>
  <si>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</si>
  <si>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</si>
  <si>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</si>
  <si>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</si>
  <si>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</si>
  <si>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</si>
  <si>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</si>
  <si>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</si>
  <si>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</si>
  <si>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</si>
  <si>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</si>
  <si>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</si>
  <si>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</si>
  <si>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</si>
  <si>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</si>
  <si>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</si>
  <si>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</si>
  <si>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</si>
  <si>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</si>
  <si>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</si>
  <si>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</si>
  <si>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</si>
  <si>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</si>
  <si>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</si>
  <si>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</si>
  <si>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</si>
  <si>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</si>
  <si>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</si>
  <si>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</si>
  <si>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</si>
  <si>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</si>
  <si>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</si>
  <si>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</si>
  <si>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</si>
  <si>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</si>
  <si>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</si>
  <si>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</si>
  <si>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</si>
  <si>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</si>
  <si>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</si>
  <si>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</si>
  <si>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</si>
  <si>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</si>
  <si>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</si>
  <si>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</si>
  <si>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</si>
  <si>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</si>
  <si>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</si>
  <si>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</si>
  <si>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</si>
  <si>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</si>
  <si>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</si>
  <si>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</si>
  <si>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</si>
  <si>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</si>
  <si>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</si>
  <si>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</si>
  <si>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</si>
  <si>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</si>
  <si>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</si>
  <si>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</si>
  <si>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</si>
  <si>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</si>
  <si>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</si>
  <si>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</si>
  <si>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</si>
  <si>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</si>
  <si>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</si>
  <si>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</si>
  <si>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</si>
  <si>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</si>
  <si>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</si>
  <si>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</si>
  <si>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</si>
  <si>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</si>
  <si>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</si>
  <si>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</si>
  <si>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</si>
  <si>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</si>
  <si>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</si>
  <si>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</si>
  <si>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</si>
  <si>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</si>
  <si>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</si>
  <si>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</si>
  <si>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</si>
  <si>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</si>
  <si>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</si>
  <si>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</si>
  <si>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</si>
  <si>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</si>
  <si>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</si>
  <si>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</si>
  <si>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</si>
  <si>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</si>
  <si>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</si>
  <si>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</si>
  <si>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</si>
  <si>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</si>
  <si>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</si>
  <si>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</si>
  <si>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</si>
  <si>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</si>
  <si>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</si>
  <si>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</si>
  <si>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</si>
  <si>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</si>
  <si>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</si>
  <si>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</si>
  <si>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</si>
  <si>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</si>
  <si>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</si>
  <si>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</si>
  <si>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</si>
  <si>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</si>
  <si>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</si>
  <si>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</si>
  <si>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</si>
  <si>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</si>
  <si>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</si>
  <si>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</si>
  <si>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</si>
  <si>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</si>
  <si>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</si>
  <si>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</si>
  <si>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</si>
  <si>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</si>
  <si>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</si>
  <si>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</si>
  <si>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</si>
  <si>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</si>
  <si>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</si>
  <si>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</si>
  <si>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</si>
  <si>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</si>
  <si>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</si>
  <si>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</si>
  <si>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</si>
  <si>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</si>
  <si>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</si>
  <si>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</si>
  <si>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</si>
  <si>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</si>
  <si>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</si>
  <si>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</si>
  <si>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</si>
  <si>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</si>
  <si>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</si>
  <si>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</si>
  <si>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</si>
  <si>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</si>
  <si>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</si>
  <si>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</si>
  <si>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</si>
  <si>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</si>
  <si>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</si>
  <si>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</si>
  <si>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</si>
  <si>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</si>
  <si>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</si>
  <si>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</si>
  <si>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</si>
  <si>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</si>
  <si>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</si>
  <si>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</si>
  <si>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</si>
  <si>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</si>
  <si>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</si>
  <si>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</si>
  <si>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</si>
  <si>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</si>
  <si>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</si>
  <si>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</si>
  <si>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</si>
  <si>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</si>
  <si>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</si>
  <si>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</si>
  <si>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</si>
  <si>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</si>
  <si>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</si>
  <si>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</si>
  <si>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</si>
  <si>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</si>
  <si>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</si>
  <si>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</si>
  <si>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</si>
  <si>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</si>
  <si>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</si>
  <si>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</si>
  <si>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</si>
  <si>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</si>
  <si>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</si>
  <si>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</si>
  <si>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</si>
  <si>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</si>
  <si>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</si>
  <si>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</si>
  <si>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</si>
  <si>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</si>
  <si>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</si>
  <si>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</si>
  <si>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</si>
  <si>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</si>
  <si>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</si>
  <si>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</si>
  <si>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</si>
  <si>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</si>
  <si>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</si>
  <si>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</si>
  <si>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</si>
  <si>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</si>
  <si>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</si>
  <si>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</si>
  <si>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</si>
  <si>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</si>
  <si>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</si>
  <si>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</si>
  <si>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</si>
  <si>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</si>
  <si>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</si>
  <si>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</si>
  <si>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</si>
  <si>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</si>
  <si>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</si>
  <si>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</si>
  <si>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</si>
  <si>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</si>
  <si>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</si>
  <si>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</si>
  <si>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</si>
  <si>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</si>
  <si>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</si>
  <si>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</si>
  <si>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</si>
  <si>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</si>
  <si>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</si>
  <si>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</si>
  <si>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</si>
  <si>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</si>
  <si>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</si>
  <si>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</si>
  <si>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</si>
  <si>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</si>
  <si>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</si>
  <si>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</si>
  <si>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</si>
  <si>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</si>
  <si>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</si>
  <si>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</si>
  <si>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</si>
  <si>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</si>
  <si>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</si>
  <si>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</si>
  <si>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</si>
  <si>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</si>
  <si>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</si>
  <si>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</si>
  <si>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</si>
  <si>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</si>
  <si>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</si>
  <si>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</si>
  <si>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</si>
  <si>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</si>
  <si>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</si>
  <si>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</si>
  <si>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</si>
  <si>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</si>
  <si>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</si>
  <si>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</si>
  <si>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</si>
  <si>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</si>
  <si>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</si>
  <si>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</si>
  <si>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</si>
  <si>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</si>
  <si>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</si>
  <si>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</si>
  <si>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</si>
  <si>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</si>
  <si>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</si>
  <si>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</si>
  <si>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</si>
  <si>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</si>
  <si>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</si>
  <si>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</si>
  <si>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</si>
  <si>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</si>
  <si>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</si>
  <si>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</si>
  <si>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</si>
  <si>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</si>
  <si>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</si>
  <si>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</si>
  <si>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</si>
  <si>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</si>
  <si>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</si>
  <si>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</si>
  <si>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</si>
  <si>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</si>
  <si>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</si>
  <si>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</si>
  <si>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</si>
  <si>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</si>
  <si>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</si>
  <si>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</si>
  <si>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</si>
  <si>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</si>
  <si>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</si>
  <si>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</si>
  <si>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</si>
  <si>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</si>
  <si>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</si>
  <si>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</si>
  <si>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</si>
  <si>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</si>
  <si>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</si>
  <si>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</si>
  <si>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</si>
  <si>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</si>
  <si>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</si>
  <si>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</si>
  <si>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</si>
  <si>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</si>
  <si>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</si>
  <si>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</si>
  <si>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</si>
  <si>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</si>
  <si>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</si>
  <si>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</si>
  <si>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</si>
  <si>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</si>
  <si>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</si>
  <si>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</si>
  <si>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</si>
  <si>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</si>
  <si>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</si>
  <si>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</si>
  <si>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</si>
  <si>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</si>
  <si>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</si>
  <si>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</si>
  <si>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</si>
  <si>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</si>
  <si>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</si>
  <si>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</si>
  <si>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</si>
  <si>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</si>
  <si>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</si>
  <si>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</si>
  <si>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</si>
  <si>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</si>
  <si>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</si>
  <si>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</si>
  <si>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</si>
  <si>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</si>
  <si>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</si>
  <si>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</si>
  <si>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</si>
  <si>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</si>
  <si>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</si>
  <si>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</si>
  <si>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</si>
  <si>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</si>
  <si>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</si>
  <si>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</si>
  <si>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</si>
  <si>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</si>
  <si>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</si>
  <si>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</si>
  <si>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</si>
  <si>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</si>
  <si>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</si>
  <si>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</si>
  <si>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</si>
  <si>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</si>
  <si>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</si>
  <si>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</si>
  <si>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</si>
  <si>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</si>
  <si>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</si>
  <si>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</si>
  <si>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</si>
  <si>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</si>
  <si>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</si>
  <si>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</si>
  <si>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</si>
  <si>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</si>
  <si>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</si>
  <si>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</si>
  <si>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</si>
  <si>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</si>
  <si>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</si>
  <si>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</si>
  <si>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</si>
  <si>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</si>
  <si>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</si>
  <si>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</si>
  <si>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</si>
  <si>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</si>
  <si>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</si>
  <si>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</si>
  <si>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</si>
  <si>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</si>
  <si>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</si>
  <si>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</si>
  <si>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</si>
  <si>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</si>
  <si>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</si>
  <si>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</si>
  <si>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</si>
  <si>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</si>
  <si>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</si>
  <si>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</si>
  <si>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</si>
  <si>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</si>
  <si>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</si>
  <si>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</si>
  <si>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</si>
  <si>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</si>
  <si>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</si>
  <si>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</si>
  <si>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</si>
  <si>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</si>
  <si>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</si>
  <si>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</si>
  <si>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</si>
  <si>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</si>
  <si>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</si>
  <si>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</si>
  <si>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</si>
  <si>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</si>
  <si>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</si>
  <si>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</si>
  <si>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</si>
  <si>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</si>
  <si>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</si>
  <si>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</si>
  <si>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</si>
  <si>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</si>
  <si>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</si>
  <si>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</si>
  <si>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</si>
  <si>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</si>
  <si>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</si>
  <si>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</si>
  <si>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</si>
  <si>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</si>
  <si>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</si>
  <si>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</si>
  <si>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</si>
  <si>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</si>
  <si>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</si>
  <si>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</si>
  <si>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</si>
  <si>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</si>
  <si>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</si>
  <si>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</si>
  <si>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</si>
  <si>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</si>
  <si>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</si>
  <si>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</si>
  <si>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</si>
  <si>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</si>
  <si>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</si>
  <si>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</si>
  <si>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</si>
  <si>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</si>
  <si>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</si>
  <si>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</si>
  <si>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</si>
  <si>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</si>
  <si>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</si>
  <si>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</si>
  <si>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</si>
  <si>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</si>
  <si>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</si>
  <si>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</si>
  <si>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</si>
  <si>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</si>
  <si>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</si>
  <si>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</si>
  <si>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</si>
  <si>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</si>
  <si>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</si>
  <si>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</si>
  <si>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</si>
  <si>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</si>
  <si>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</si>
  <si>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</si>
  <si>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</si>
  <si>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</si>
  <si>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</si>
  <si>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</si>
  <si>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</si>
  <si>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</si>
  <si>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</si>
  <si>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</si>
  <si>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</si>
  <si>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</si>
  <si>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</si>
  <si>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</si>
  <si>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</si>
  <si>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</si>
  <si>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</si>
  <si>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</si>
  <si>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</si>
  <si>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</si>
  <si>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</si>
  <si>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</si>
  <si>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</si>
  <si>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</si>
  <si>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</si>
  <si>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</si>
  <si>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</si>
  <si>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</si>
  <si>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</si>
  <si>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</si>
  <si>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</si>
  <si>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</si>
  <si>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</si>
  <si>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</si>
  <si>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</si>
  <si>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</si>
  <si>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</si>
  <si>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</si>
  <si>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</si>
  <si>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</si>
  <si>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</si>
  <si>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</si>
  <si>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</si>
  <si>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</si>
  <si>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</si>
  <si>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</si>
  <si>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</si>
  <si>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</si>
  <si>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</si>
  <si>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</si>
  <si>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</si>
  <si>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</si>
  <si>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</si>
  <si>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</si>
  <si>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</si>
  <si>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</si>
  <si>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</si>
  <si>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</si>
  <si>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</si>
  <si>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</si>
  <si>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</si>
  <si>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</si>
  <si>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</si>
  <si>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</si>
  <si>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</si>
  <si>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</si>
  <si>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</si>
  <si>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</si>
  <si>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</si>
  <si>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</si>
  <si>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</si>
  <si>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</si>
  <si>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</si>
  <si>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</si>
  <si>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</si>
  <si>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</si>
  <si>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</si>
  <si>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</si>
  <si>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</si>
  <si>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</si>
  <si>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</si>
  <si>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</si>
  <si>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</si>
  <si>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</si>
  <si>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</si>
  <si>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</si>
  <si>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</si>
  <si>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</si>
  <si>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</si>
  <si>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</si>
  <si>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</si>
  <si>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</si>
  <si>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</si>
  <si>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</si>
  <si>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</si>
  <si>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</si>
  <si>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</si>
  <si>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</si>
  <si>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</si>
  <si>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</si>
  <si>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</si>
  <si>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</si>
  <si>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</si>
  <si>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</si>
  <si>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</si>
  <si>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</si>
  <si>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</si>
  <si>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</si>
  <si>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</si>
  <si>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</si>
  <si>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</si>
  <si>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</si>
  <si>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</si>
  <si>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</si>
  <si>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</si>
  <si>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</si>
  <si>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</si>
  <si>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</si>
  <si>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</si>
  <si>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</si>
  <si>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</si>
  <si>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</si>
  <si>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</si>
  <si>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</si>
  <si>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</si>
  <si>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</si>
  <si>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</si>
  <si>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</si>
  <si>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</si>
  <si>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</si>
  <si>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</si>
  <si>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</si>
  <si>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</si>
  <si>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</si>
  <si>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</si>
  <si>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</si>
  <si>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</si>
  <si>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</si>
  <si>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</si>
  <si>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</si>
  <si>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</si>
  <si>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</si>
  <si>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</si>
  <si>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</si>
  <si>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</si>
  <si>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</si>
  <si>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</si>
  <si>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</si>
  <si>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</si>
  <si>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</si>
  <si>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</si>
  <si>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</si>
  <si>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</si>
  <si>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</si>
  <si>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</si>
  <si>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</si>
  <si>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</si>
  <si>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</si>
  <si>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</si>
  <si>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</si>
  <si>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</si>
  <si>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</si>
  <si>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</si>
  <si>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</si>
  <si>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</si>
  <si>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</si>
  <si>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</si>
  <si>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</si>
  <si>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</si>
  <si>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</si>
  <si>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</si>
  <si>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</si>
  <si>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</si>
  <si>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</si>
  <si>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</si>
  <si>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</si>
  <si>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</si>
  <si>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</si>
  <si>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</si>
  <si>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</si>
  <si>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</si>
  <si>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</si>
  <si>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</si>
  <si>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</si>
  <si>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</si>
  <si>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</si>
  <si>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</si>
  <si>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</si>
  <si>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</si>
  <si>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</si>
  <si>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</si>
  <si>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</si>
  <si>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</si>
  <si>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</si>
  <si>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</si>
  <si>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</si>
  <si>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</si>
  <si>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</si>
  <si>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</si>
  <si>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</si>
  <si>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</si>
  <si>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</si>
  <si>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</si>
  <si>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</si>
  <si>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</si>
  <si>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</si>
  <si>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</si>
  <si>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</si>
  <si>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</si>
  <si>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</si>
  <si>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</si>
  <si>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</si>
  <si>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</si>
  <si>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</si>
  <si>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</si>
  <si>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</si>
  <si>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</si>
  <si>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</si>
  <si>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</si>
  <si>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</si>
  <si>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</si>
  <si>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</si>
  <si>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</si>
  <si>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</si>
  <si>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</si>
  <si>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</si>
  <si>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</si>
  <si>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</si>
  <si>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</si>
  <si>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</si>
  <si>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</si>
  <si>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</si>
  <si>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</si>
  <si>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</si>
  <si>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</si>
  <si>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</si>
  <si>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</si>
  <si>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</si>
  <si>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</si>
  <si>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</si>
  <si>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</si>
  <si>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</si>
  <si>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</si>
  <si>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</si>
  <si>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</si>
  <si>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</si>
  <si>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</si>
  <si>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</si>
  <si>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</si>
  <si>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</si>
  <si>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</si>
  <si>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</si>
  <si>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</si>
  <si>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</si>
  <si>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</si>
  <si>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</si>
  <si>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</si>
  <si>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</si>
  <si>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</si>
  <si>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</si>
  <si>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</si>
  <si>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</si>
  <si>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</si>
  <si>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</si>
  <si>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</si>
  <si>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</si>
  <si>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</si>
  <si>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</si>
  <si>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</si>
  <si>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</si>
  <si>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</si>
  <si>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</si>
  <si>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</si>
  <si>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</si>
  <si>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</si>
  <si>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</si>
  <si>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</si>
  <si>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</si>
  <si>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</si>
  <si>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</si>
  <si>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</si>
  <si>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</si>
  <si>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</si>
  <si>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</si>
  <si>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</si>
  <si>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</si>
  <si>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</si>
  <si>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</si>
  <si>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</si>
  <si>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</si>
  <si>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</si>
  <si>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</si>
  <si>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</si>
  <si>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</si>
  <si>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</si>
  <si>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</si>
  <si>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</si>
  <si>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</si>
  <si>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</si>
  <si>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</si>
  <si>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</si>
  <si>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</si>
  <si>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</si>
  <si>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</si>
  <si>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</si>
  <si>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</si>
  <si>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</si>
  <si>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</si>
  <si>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</si>
  <si>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</si>
  <si>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</si>
  <si>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</si>
  <si>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</si>
  <si>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</si>
  <si>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</si>
  <si>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</si>
  <si>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</si>
  <si>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</si>
  <si>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</si>
  <si>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</si>
  <si>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</si>
  <si>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</si>
  <si>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</si>
  <si>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</si>
  <si>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</si>
  <si>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</si>
  <si>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</si>
  <si>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</si>
  <si>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</si>
  <si>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</si>
  <si>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</si>
  <si>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</si>
  <si>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</si>
  <si>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</si>
  <si>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</si>
  <si>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</si>
  <si>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</si>
  <si>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</si>
  <si>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</si>
  <si>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</si>
  <si>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</si>
  <si>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</si>
  <si>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</si>
  <si>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</si>
  <si>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</si>
  <si>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</si>
  <si>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</si>
  <si>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</si>
  <si>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</si>
  <si>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</si>
  <si>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</si>
  <si>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</si>
  <si>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</si>
  <si>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</si>
  <si>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</si>
  <si>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</si>
  <si>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</si>
  <si>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</si>
  <si>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</si>
  <si>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</si>
  <si>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</si>
  <si>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</si>
  <si>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</si>
  <si>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</si>
  <si>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</si>
  <si>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</si>
  <si>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</si>
  <si>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</si>
  <si>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</si>
  <si>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</si>
  <si>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</si>
  <si>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</si>
  <si>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</si>
  <si>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</si>
  <si>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</si>
  <si>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</si>
  <si>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</si>
  <si>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</si>
  <si>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</si>
  <si>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</si>
  <si>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</si>
  <si>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</si>
  <si>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</si>
  <si>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</si>
  <si>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</si>
  <si>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</si>
  <si>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</si>
  <si>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</si>
  <si>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</si>
  <si>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</si>
  <si>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</si>
  <si>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</si>
  <si>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</si>
  <si>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</si>
  <si>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</si>
  <si>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</si>
  <si>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</si>
  <si>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</si>
  <si>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</si>
  <si>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</si>
  <si>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</si>
  <si>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</si>
  <si>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</si>
  <si>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</si>
  <si>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</si>
  <si>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</si>
  <si>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</si>
  <si>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</si>
  <si>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</si>
  <si>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</si>
  <si>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</si>
  <si>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</si>
  <si>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</si>
  <si>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</si>
  <si>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</si>
  <si>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</si>
  <si>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</si>
  <si>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</si>
  <si>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</si>
  <si>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</si>
  <si>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</si>
  <si>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</si>
  <si>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</si>
  <si>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</si>
  <si>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</si>
  <si>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</si>
  <si>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</si>
  <si>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</si>
  <si>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</si>
  <si>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</si>
  <si>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</si>
  <si>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</si>
  <si>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</si>
  <si>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</si>
  <si>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</si>
  <si>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</si>
  <si>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</si>
  <si>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</si>
  <si>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</si>
  <si>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</si>
  <si>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</si>
  <si>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</si>
  <si>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</si>
  <si>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</si>
  <si>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</si>
  <si>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</si>
  <si>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</si>
  <si>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</si>
  <si>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</si>
  <si>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</si>
  <si>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</si>
  <si>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</si>
  <si>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</si>
  <si>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</si>
  <si>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</si>
  <si>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</si>
  <si>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</si>
  <si>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</si>
  <si>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</si>
  <si>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</si>
  <si>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</si>
  <si>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</si>
  <si>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</si>
  <si>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</si>
  <si>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</si>
  <si>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</si>
  <si>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</si>
  <si>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</si>
  <si>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</si>
  <si>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</si>
  <si>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</si>
  <si>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</si>
  <si>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</si>
  <si>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</si>
  <si>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</si>
  <si>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</si>
  <si>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</si>
  <si>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</si>
  <si>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</si>
  <si>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</si>
  <si>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</si>
  <si>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</si>
  <si>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</si>
  <si>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</si>
  <si>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</si>
  <si>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</si>
  <si>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</si>
  <si>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</si>
  <si>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</si>
  <si>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</si>
  <si>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</si>
  <si>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</si>
  <si>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</si>
  <si>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</si>
  <si>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</si>
  <si>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</si>
  <si>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</si>
  <si>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</si>
  <si>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</si>
  <si>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</si>
  <si>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</si>
  <si>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</si>
  <si>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</si>
  <si>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</si>
  <si>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</si>
  <si>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</si>
  <si>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</si>
  <si>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</si>
  <si>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</si>
  <si>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</si>
  <si>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</si>
  <si>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</si>
  <si>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</si>
  <si>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</si>
  <si>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</si>
  <si>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</si>
  <si>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</si>
  <si>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</si>
  <si>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</si>
  <si>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</si>
  <si>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</si>
  <si>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</si>
  <si>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</si>
  <si>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</si>
  <si>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</si>
  <si>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</si>
  <si>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</si>
  <si>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</si>
  <si>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</si>
  <si>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</si>
  <si>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</si>
  <si>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</si>
  <si>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</si>
  <si>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</si>
  <si>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</si>
  <si>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</si>
  <si>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</si>
  <si>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</si>
  <si>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</si>
  <si>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</si>
  <si>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</si>
  <si>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</si>
  <si>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</si>
  <si>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</si>
  <si>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</si>
  <si>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</si>
  <si>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</si>
  <si>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</si>
  <si>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</si>
  <si>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</si>
  <si>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</si>
  <si>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</si>
  <si>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</si>
  <si>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</si>
  <si>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</si>
  <si>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</si>
  <si>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</si>
  <si>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</si>
  <si>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</si>
  <si>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</si>
  <si>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</si>
  <si>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</si>
  <si>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</si>
  <si>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</si>
  <si>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</si>
  <si>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</si>
  <si>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</si>
  <si>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</si>
  <si>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</si>
  <si>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</si>
  <si>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</si>
  <si>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</si>
  <si>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</si>
  <si>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</si>
  <si>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</si>
  <si>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</si>
  <si>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</si>
  <si>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</si>
  <si>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</si>
  <si>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</si>
  <si>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</si>
  <si>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</si>
  <si>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</si>
  <si>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</si>
  <si>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</si>
  <si>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</si>
  <si>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</si>
  <si>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</si>
  <si>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</si>
  <si>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</si>
  <si>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</si>
  <si>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</si>
  <si>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</si>
  <si>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</si>
  <si>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</si>
  <si>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</si>
  <si>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</si>
  <si>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</si>
  <si>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</si>
  <si>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</si>
  <si>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</si>
  <si>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</si>
  <si>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</si>
  <si>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</si>
  <si>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</si>
  <si>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</si>
  <si>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</si>
  <si>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</si>
  <si>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</si>
  <si>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</si>
  <si>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</si>
  <si>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</si>
  <si>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</si>
  <si>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</si>
  <si>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</si>
  <si>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</si>
  <si>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</si>
  <si>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</si>
  <si>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</si>
  <si>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</si>
  <si>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</si>
  <si>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</si>
  <si>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</si>
  <si>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</si>
  <si>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</si>
  <si>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</si>
  <si>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</si>
  <si>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</si>
  <si>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</si>
  <si>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</si>
  <si>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</si>
  <si>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</si>
  <si>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</si>
  <si>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</si>
  <si>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</si>
  <si>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</si>
  <si>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</si>
  <si>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</si>
  <si>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</si>
  <si>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</si>
  <si>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</si>
  <si>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</si>
  <si>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</si>
  <si>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</si>
  <si>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</si>
  <si>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</si>
  <si>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</si>
  <si>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</si>
  <si>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</si>
  <si>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</si>
  <si>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</si>
  <si>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</si>
  <si>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</si>
  <si>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</si>
  <si>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</si>
  <si>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</si>
  <si>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</si>
  <si>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</si>
  <si>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</si>
  <si>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</si>
  <si>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</si>
  <si>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</si>
  <si>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</si>
  <si>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</si>
  <si>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</si>
  <si>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</si>
  <si>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</si>
  <si>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</si>
  <si>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</si>
  <si>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</si>
  <si>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</si>
  <si>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</si>
  <si>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</si>
  <si>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</si>
  <si>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</si>
  <si>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</si>
  <si>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</si>
  <si>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</si>
  <si>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</si>
  <si>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</si>
  <si>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</si>
  <si>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</si>
  <si>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</si>
  <si>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</si>
  <si>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</si>
  <si>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</si>
  <si>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</si>
  <si>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</si>
  <si>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</si>
  <si>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</si>
  <si>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</si>
  <si>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</si>
  <si>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</si>
  <si>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</si>
  <si>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</si>
  <si>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</si>
  <si>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</si>
  <si>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</si>
  <si>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</si>
  <si>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</si>
  <si>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</si>
  <si>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</si>
  <si>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</si>
  <si>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</si>
  <si>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</si>
  <si>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</si>
  <si>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</si>
  <si>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</si>
  <si>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</si>
  <si>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</si>
  <si>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</si>
  <si>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</si>
  <si>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</si>
  <si>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</si>
  <si>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</si>
  <si>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</si>
  <si>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</si>
  <si>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</si>
  <si>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</si>
  <si>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</si>
  <si>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</si>
  <si>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</si>
  <si>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</si>
  <si>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</si>
  <si>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</si>
  <si>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</si>
  <si>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</si>
  <si>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</si>
  <si>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</si>
  <si>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</si>
  <si>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</si>
  <si>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</si>
  <si>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</si>
  <si>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</si>
  <si>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</si>
  <si>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</si>
  <si>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</si>
  <si>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</si>
  <si>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</si>
  <si>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</si>
  <si>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</si>
  <si>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</si>
  <si>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</si>
  <si>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</si>
  <si>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</si>
  <si>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</si>
  <si>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</si>
  <si>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</si>
  <si>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</si>
  <si>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</si>
  <si>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</si>
  <si>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</si>
  <si>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</si>
  <si>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</si>
  <si>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</si>
  <si>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</si>
  <si>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</si>
  <si>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</si>
  <si>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</si>
  <si>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</si>
  <si>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</si>
  <si>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</si>
  <si>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</si>
  <si>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</si>
  <si>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</si>
  <si>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</si>
  <si>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</si>
  <si>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</si>
  <si>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</si>
  <si>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</si>
  <si>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</si>
  <si>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</si>
  <si>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</si>
  <si>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</si>
  <si>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</si>
  <si>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</si>
  <si>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</si>
  <si>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</si>
  <si>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</si>
  <si>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</si>
  <si>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</si>
  <si>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</si>
  <si>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</si>
  <si>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</si>
  <si>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</si>
  <si>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</si>
  <si>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</si>
  <si>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</si>
  <si>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</si>
  <si>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</si>
  <si>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</si>
  <si>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</si>
  <si>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</si>
  <si>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</si>
  <si>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</si>
  <si>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</si>
  <si>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</si>
  <si>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</si>
  <si>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</si>
  <si>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</si>
  <si>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</si>
  <si>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</si>
  <si>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</si>
  <si>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</si>
  <si>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</si>
  <si>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</si>
  <si>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</si>
  <si>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</si>
  <si>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</si>
  <si>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</si>
  <si>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</si>
  <si>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</si>
  <si>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</si>
  <si>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</si>
  <si>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</si>
  <si>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</si>
  <si>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</si>
  <si>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</si>
  <si>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</si>
  <si>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</si>
  <si>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</si>
  <si>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</si>
  <si>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</si>
  <si>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</si>
  <si>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</si>
  <si>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</si>
  <si>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</si>
  <si>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</si>
  <si>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</si>
  <si>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</si>
  <si>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</si>
  <si>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</si>
  <si>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</si>
  <si>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</si>
  <si>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</si>
  <si>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</si>
  <si>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</si>
  <si>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</si>
  <si>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</si>
  <si>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</si>
  <si>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</si>
  <si>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</si>
  <si>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</si>
  <si>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</si>
  <si>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</si>
  <si>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</si>
  <si>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</si>
  <si>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</si>
  <si>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</si>
  <si>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</si>
  <si>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</si>
  <si>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</si>
  <si>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</si>
  <si>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</si>
  <si>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</si>
  <si>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</si>
  <si>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</si>
  <si>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</si>
  <si>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</si>
  <si>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</si>
  <si>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</si>
  <si>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</si>
  <si>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</si>
  <si>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</si>
  <si>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</si>
  <si>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</si>
  <si>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</si>
  <si>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</si>
  <si>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</si>
  <si>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</si>
  <si>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</si>
  <si>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</si>
  <si>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</si>
  <si>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</si>
  <si>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</si>
  <si>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</si>
  <si>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</si>
  <si>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</si>
  <si>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</si>
  <si>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</si>
  <si>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</si>
  <si>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</si>
  <si>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</si>
  <si>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</si>
  <si>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</si>
  <si>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</si>
  <si>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</si>
  <si>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</si>
  <si>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</si>
  <si>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</si>
  <si>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</si>
  <si>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</si>
  <si>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</si>
  <si>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</si>
  <si>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</si>
  <si>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</si>
  <si>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</si>
  <si>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</si>
  <si>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</si>
  <si>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</si>
  <si>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</si>
  <si>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</si>
  <si>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</si>
  <si>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</si>
  <si>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</si>
  <si>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</si>
  <si>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</si>
  <si>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</si>
  <si>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</si>
  <si>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</si>
  <si>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</si>
  <si>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</si>
  <si>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</si>
  <si>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</si>
  <si>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</si>
  <si>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</si>
  <si>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</si>
  <si>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</si>
  <si>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</si>
  <si>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</si>
  <si>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</si>
  <si>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</si>
  <si>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</si>
  <si>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</si>
  <si>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</si>
  <si>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</si>
  <si>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</si>
  <si>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</si>
  <si>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</si>
  <si>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</si>
  <si>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</si>
  <si>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</si>
  <si>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</si>
  <si>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</si>
  <si>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</si>
  <si>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</si>
  <si>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</si>
  <si>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</si>
  <si>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</si>
  <si>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</si>
  <si>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</si>
  <si>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</si>
  <si>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</si>
  <si>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</si>
  <si>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</si>
  <si>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</si>
  <si>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</si>
  <si>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</si>
  <si>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</si>
  <si>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</si>
  <si>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</si>
  <si>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</si>
  <si>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</si>
  <si>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</si>
  <si>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</si>
  <si>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</si>
  <si>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</si>
  <si>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</si>
  <si>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</si>
  <si>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</si>
  <si>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</si>
  <si>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</si>
  <si>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</si>
  <si>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</si>
  <si>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</si>
  <si>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</si>
  <si>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</si>
  <si>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</si>
  <si>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</si>
  <si>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</si>
  <si>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</si>
  <si>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</si>
  <si>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</si>
  <si>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</si>
  <si>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</si>
  <si>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</si>
  <si>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</si>
  <si>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</si>
  <si>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</si>
  <si>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</si>
  <si>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</si>
  <si>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</si>
  <si>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</si>
  <si>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</si>
  <si>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</si>
  <si>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</si>
  <si>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</si>
  <si>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</si>
  <si>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</si>
  <si>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</si>
  <si>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</si>
  <si>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</si>
  <si>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</si>
  <si>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</si>
  <si>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</si>
  <si>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</si>
  <si>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</si>
  <si>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</si>
  <si>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</si>
  <si>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</si>
  <si>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</si>
  <si>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</si>
  <si>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</si>
  <si>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</si>
  <si>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</si>
  <si>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</si>
  <si>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</si>
  <si>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</si>
  <si>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</si>
  <si>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</si>
  <si>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</si>
  <si>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</si>
  <si>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</si>
  <si>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</si>
  <si>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</si>
  <si>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</si>
  <si>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</si>
  <si>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</si>
  <si>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</si>
  <si>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</si>
  <si>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</si>
  <si>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</si>
  <si>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</si>
  <si>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</si>
  <si>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</si>
  <si>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</si>
  <si>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</si>
  <si>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</si>
  <si>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</si>
  <si>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</si>
  <si>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</si>
  <si>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</si>
  <si>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</si>
  <si>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</si>
  <si>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</si>
  <si>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</si>
  <si>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</si>
  <si>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</si>
  <si>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</si>
  <si>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</si>
  <si>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</si>
  <si>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</si>
  <si>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</si>
  <si>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</si>
  <si>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</si>
  <si>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</si>
  <si>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</si>
  <si>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</si>
  <si>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</si>
  <si>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</si>
  <si>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</si>
  <si>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</si>
  <si>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</si>
  <si>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</si>
  <si>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</si>
  <si>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</si>
  <si>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</si>
  <si>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</si>
  <si>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</si>
  <si>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</si>
  <si>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</si>
  <si>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</si>
  <si>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</si>
  <si>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</si>
  <si>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</si>
  <si>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</si>
  <si>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</si>
  <si>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</si>
  <si>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</si>
  <si>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</si>
  <si>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</si>
  <si>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</si>
  <si>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</si>
  <si>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</si>
  <si>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</si>
  <si>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</si>
  <si>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</si>
  <si>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</si>
  <si>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</si>
  <si>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</si>
  <si>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</si>
  <si>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</si>
  <si>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</si>
  <si>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</si>
  <si>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</si>
  <si>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</si>
  <si>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</si>
  <si>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</si>
  <si>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</si>
  <si>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</si>
  <si>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</si>
  <si>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</si>
  <si>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</si>
  <si>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</si>
  <si>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</si>
  <si>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</si>
  <si>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</si>
  <si>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</si>
  <si>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</si>
  <si>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</si>
  <si>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</si>
  <si>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</si>
  <si>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</si>
  <si>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</si>
  <si>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</si>
  <si>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</si>
  <si>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</si>
  <si>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</si>
  <si>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</si>
  <si>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</si>
  <si>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</si>
  <si>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</si>
  <si>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</si>
  <si>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</si>
  <si>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</si>
  <si>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</si>
  <si>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</si>
  <si>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</si>
  <si>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</si>
  <si>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</si>
  <si>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</si>
  <si>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</si>
  <si>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</si>
  <si>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</si>
  <si>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</si>
  <si>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</si>
  <si>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</si>
  <si>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</si>
  <si>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</si>
  <si>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</si>
  <si>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</si>
  <si>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</si>
  <si>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</si>
  <si>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</si>
  <si>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</si>
  <si>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</si>
  <si>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</si>
  <si>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</si>
  <si>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</si>
  <si>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</si>
  <si>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</si>
  <si>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</si>
  <si>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</si>
  <si>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</si>
  <si>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</si>
  <si>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</si>
  <si>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</si>
  <si>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</si>
  <si>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</si>
  <si>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</si>
  <si>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</si>
  <si>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</si>
  <si>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</si>
  <si>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</si>
  <si>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</si>
  <si>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</si>
  <si>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</si>
  <si>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</si>
  <si>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</si>
  <si>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</si>
  <si>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</si>
  <si>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</si>
  <si>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</si>
  <si>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</si>
  <si>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</si>
  <si>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</si>
  <si>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</si>
  <si>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</si>
  <si>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</si>
  <si>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</si>
  <si>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</si>
  <si>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</si>
  <si>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</si>
  <si>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</si>
  <si>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</si>
  <si>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</si>
  <si>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</si>
  <si>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</si>
  <si>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</si>
  <si>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</si>
  <si>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</si>
  <si>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</si>
  <si>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</si>
  <si>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</si>
  <si>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</si>
  <si>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</si>
  <si>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</si>
  <si>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</si>
  <si>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</si>
  <si>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</si>
  <si>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</si>
  <si>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</si>
  <si>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</si>
  <si>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</si>
  <si>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</si>
  <si>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</si>
  <si>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</si>
  <si>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</si>
  <si>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</si>
  <si>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</si>
  <si>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</si>
  <si>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</si>
  <si>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</si>
  <si>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</si>
  <si>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</si>
  <si>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</si>
  <si>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</si>
  <si>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</si>
  <si>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</si>
  <si>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</si>
  <si>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</si>
  <si>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</si>
  <si>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</si>
  <si>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</si>
  <si>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</si>
  <si>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</si>
  <si>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</si>
  <si>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</si>
  <si>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</si>
  <si>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</si>
  <si>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</si>
  <si>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</si>
  <si>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</si>
  <si>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</si>
  <si>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</si>
  <si>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</si>
  <si>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</si>
  <si>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</si>
  <si>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</si>
  <si>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</si>
  <si>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</si>
  <si>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</si>
  <si>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</si>
  <si>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</si>
  <si>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</si>
  <si>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</si>
  <si>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</si>
  <si>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</si>
  <si>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</si>
  <si>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</si>
  <si>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</si>
  <si>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</si>
  <si>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</si>
  <si>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</si>
  <si>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</si>
  <si>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</si>
  <si>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</si>
  <si>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</si>
  <si>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</si>
  <si>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</si>
  <si>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</si>
  <si>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</si>
  <si>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</si>
  <si>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</si>
  <si>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</si>
  <si>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</si>
  <si>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</si>
  <si>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</si>
  <si>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</si>
  <si>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</si>
  <si>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</si>
  <si>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</si>
  <si>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</si>
  <si>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</si>
  <si>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</si>
  <si>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</si>
  <si>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</si>
  <si>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</si>
  <si>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</si>
  <si>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</si>
  <si>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</si>
  <si>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</si>
  <si>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</si>
  <si>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</si>
  <si>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</si>
  <si>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</si>
  <si>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</si>
  <si>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</si>
  <si>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</si>
  <si>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</si>
  <si>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</si>
  <si>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</si>
  <si>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</si>
  <si>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</si>
  <si>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</si>
  <si>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</si>
  <si>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</si>
  <si>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</si>
  <si>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</si>
  <si>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</si>
  <si>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</si>
  <si>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</si>
  <si>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</si>
  <si>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</si>
  <si>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</si>
  <si>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</si>
  <si>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</si>
  <si>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</si>
  <si>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</si>
  <si>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</si>
  <si>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</si>
  <si>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</si>
  <si>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</si>
  <si>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</si>
  <si>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</si>
  <si>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</si>
  <si>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</si>
  <si>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</si>
  <si>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</si>
  <si>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</si>
  <si>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</si>
  <si>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</si>
  <si>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</si>
  <si>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</si>
  <si>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</si>
  <si>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</si>
  <si>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</si>
  <si>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</si>
  <si>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</si>
  <si>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</si>
  <si>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</si>
  <si>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</si>
  <si>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</si>
  <si>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</si>
  <si>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</si>
  <si>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</si>
  <si>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</si>
  <si>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</si>
  <si>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</si>
  <si>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</si>
  <si>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</si>
  <si>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</si>
  <si>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</si>
  <si>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</si>
  <si>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</si>
  <si>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</si>
  <si>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</si>
  <si>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</si>
  <si>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</si>
  <si>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</si>
  <si>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</si>
  <si>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</si>
  <si>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</si>
  <si>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</si>
  <si>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</si>
  <si>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</si>
  <si>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</si>
  <si>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</si>
  <si>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</si>
  <si>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</si>
  <si>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</si>
  <si>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</si>
  <si>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</si>
  <si>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</si>
  <si>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</si>
  <si>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</si>
  <si>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</si>
  <si>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</si>
  <si>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</si>
  <si>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</si>
  <si>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</si>
  <si>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</si>
  <si>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</si>
  <si>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</si>
  <si>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</si>
  <si>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</si>
  <si>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</si>
  <si>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</si>
  <si>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</si>
  <si>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</si>
  <si>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</si>
  <si>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</si>
  <si>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</si>
  <si>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</si>
  <si>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</si>
  <si>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</si>
  <si>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</si>
  <si>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</si>
  <si>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</si>
  <si>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</si>
  <si>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</si>
  <si>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</si>
  <si>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</si>
  <si>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</si>
  <si>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</si>
  <si>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</si>
  <si>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</si>
  <si>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</si>
  <si>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</si>
  <si>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</si>
  <si>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</si>
  <si>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</si>
  <si>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</si>
  <si>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</si>
  <si>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</si>
  <si>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</si>
  <si>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</si>
  <si>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</si>
  <si>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</si>
  <si>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</si>
  <si>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</si>
  <si>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</si>
  <si>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</si>
  <si>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</si>
  <si>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</si>
  <si>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</si>
  <si>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</si>
  <si>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</si>
  <si>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</si>
  <si>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</si>
  <si>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</si>
  <si>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</si>
  <si>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</si>
  <si>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</si>
  <si>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</si>
  <si>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</si>
  <si>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</si>
  <si>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</si>
  <si>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</si>
  <si>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</si>
  <si>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</si>
  <si>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</si>
  <si>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</si>
  <si>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</si>
  <si>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</si>
  <si>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</si>
  <si>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</si>
  <si>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</si>
  <si>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</si>
  <si>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</si>
  <si>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</si>
  <si>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</si>
  <si>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</si>
  <si>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</si>
  <si>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</si>
  <si>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</si>
  <si>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</si>
  <si>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</si>
  <si>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</si>
  <si>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</si>
  <si>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</si>
  <si>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</si>
  <si>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</si>
  <si>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</si>
  <si>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</si>
  <si>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</si>
  <si>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</si>
  <si>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</si>
  <si>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</si>
  <si>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</si>
  <si>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</si>
  <si>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</si>
  <si>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</si>
  <si>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</si>
  <si>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</si>
  <si>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</si>
  <si>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</si>
  <si>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</si>
  <si>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</si>
  <si>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</si>
  <si>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</si>
  <si>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</si>
  <si>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</si>
  <si>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</si>
  <si>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</si>
  <si>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</si>
  <si>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</si>
  <si>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</si>
  <si>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</si>
  <si>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</si>
  <si>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</si>
  <si>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</si>
  <si>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</si>
  <si>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</si>
  <si>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</si>
  <si>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</si>
  <si>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</si>
  <si>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</si>
  <si>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</si>
  <si>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</si>
  <si>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</si>
  <si>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</si>
  <si>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</si>
  <si>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</si>
  <si>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</si>
  <si>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</si>
  <si>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</si>
  <si>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</si>
  <si>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</si>
  <si>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</si>
  <si>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</si>
  <si>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</si>
  <si>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</si>
  <si>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</si>
  <si>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</si>
  <si>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</si>
  <si>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</si>
  <si>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</si>
  <si>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</si>
  <si>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</si>
  <si>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</si>
  <si>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</si>
  <si>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</si>
  <si>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</si>
  <si>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</si>
  <si>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</si>
  <si>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</si>
  <si>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</si>
  <si>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</si>
  <si>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</si>
  <si>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</si>
  <si>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</si>
  <si>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</si>
  <si>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</si>
  <si>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</si>
  <si>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</si>
  <si>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</si>
  <si>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</si>
  <si>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</si>
  <si>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</si>
  <si>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</si>
  <si>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</si>
  <si>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</si>
  <si>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</si>
  <si>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</si>
  <si>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</si>
  <si>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</si>
  <si>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</si>
  <si>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</si>
  <si>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</si>
  <si>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</si>
  <si>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</si>
  <si>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</si>
  <si>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</si>
  <si>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</si>
  <si>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</si>
  <si>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</si>
  <si>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</si>
  <si>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</si>
  <si>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</si>
  <si>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</si>
  <si>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</si>
  <si>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</si>
  <si>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</si>
  <si>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</si>
  <si>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</si>
  <si>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</si>
  <si>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</si>
  <si>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</si>
  <si>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</si>
  <si>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</si>
  <si>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</si>
  <si>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</si>
  <si>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</si>
  <si>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</si>
  <si>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</si>
  <si>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</si>
  <si>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</si>
  <si>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</si>
  <si>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</si>
  <si>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</si>
  <si>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</si>
  <si>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</si>
  <si>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</si>
  <si>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</si>
  <si>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</si>
  <si>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</si>
  <si>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</si>
  <si>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</si>
  <si>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</si>
  <si>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</si>
  <si>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</si>
  <si>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</si>
  <si>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</si>
  <si>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</si>
  <si>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</si>
  <si>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</si>
  <si>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</si>
  <si>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</si>
  <si>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</si>
  <si>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</si>
  <si>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</si>
  <si>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</si>
  <si>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</si>
  <si>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</si>
  <si>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</si>
  <si>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</si>
  <si>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</si>
  <si>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</si>
  <si>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</si>
  <si>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</si>
  <si>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</si>
  <si>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</si>
  <si>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</si>
  <si>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</si>
  <si>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</si>
  <si>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</si>
  <si>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</si>
  <si>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</si>
  <si>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</si>
  <si>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</si>
  <si>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</si>
  <si>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</si>
  <si>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</si>
  <si>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</si>
  <si>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</si>
  <si>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</si>
  <si>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</si>
  <si>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</si>
  <si>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</si>
  <si>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</si>
  <si>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</si>
  <si>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</si>
  <si>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</si>
  <si>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</si>
  <si>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</si>
  <si>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</si>
  <si>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</si>
  <si>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</si>
  <si>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</si>
  <si>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</si>
  <si>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</si>
  <si>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</si>
  <si>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</si>
  <si>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</si>
  <si>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</si>
  <si>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</si>
  <si>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</si>
  <si>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</si>
  <si>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</si>
  <si>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</si>
  <si>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</si>
  <si>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</si>
  <si>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</si>
  <si>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</si>
  <si>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</si>
  <si>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</si>
  <si>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</si>
  <si>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</si>
  <si>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</si>
  <si>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</si>
  <si>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</si>
  <si>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</si>
  <si>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</si>
  <si>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</si>
  <si>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</si>
  <si>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</si>
  <si>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</si>
  <si>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</si>
  <si>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</si>
  <si>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</si>
  <si>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</si>
  <si>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</si>
  <si>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</si>
  <si>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</si>
  <si>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</si>
  <si>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</si>
  <si>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</si>
  <si>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</si>
  <si>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</si>
  <si>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</si>
  <si>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</si>
  <si>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</si>
  <si>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</si>
  <si>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</si>
  <si>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</si>
  <si>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</si>
  <si>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</si>
  <si>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</si>
  <si>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</si>
  <si>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</si>
  <si>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</si>
  <si>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</si>
  <si>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</si>
  <si>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</si>
  <si>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</si>
  <si>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</si>
  <si>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</si>
  <si>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</si>
  <si>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</si>
  <si>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</si>
  <si>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</si>
  <si>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</si>
  <si>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</si>
  <si>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</si>
  <si>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</si>
  <si>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</si>
  <si>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</si>
  <si>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</si>
  <si>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</si>
  <si>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</si>
  <si>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</si>
  <si>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</si>
  <si>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</si>
  <si>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</si>
  <si>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</si>
  <si>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</si>
  <si>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</si>
  <si>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</si>
  <si>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</si>
  <si>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</si>
  <si>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</si>
  <si>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</si>
  <si>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</si>
  <si>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</si>
  <si>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</si>
  <si>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</si>
  <si>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</si>
  <si>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</si>
  <si>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</si>
  <si>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</si>
  <si>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</si>
  <si>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</si>
  <si>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</si>
  <si>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</si>
  <si>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</si>
  <si>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</si>
  <si>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</si>
  <si>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</si>
  <si>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</si>
  <si>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</si>
  <si>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</si>
  <si>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</si>
  <si>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</si>
  <si>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</si>
  <si>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</si>
  <si>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</si>
  <si>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</si>
  <si>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</si>
  <si>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</si>
  <si>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</si>
  <si>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</si>
  <si>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</si>
  <si>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</si>
  <si>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</si>
  <si>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</si>
  <si>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</si>
  <si>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</si>
  <si>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</si>
  <si>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</si>
  <si>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</si>
  <si>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</si>
  <si>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</si>
  <si>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</si>
  <si>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</si>
  <si>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</si>
  <si>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</si>
  <si>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</si>
  <si>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</si>
  <si>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</si>
  <si>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</si>
  <si>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</si>
  <si>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</si>
  <si>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</si>
  <si>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</si>
  <si>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</si>
  <si>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</si>
  <si>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</si>
  <si>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</si>
  <si>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</si>
  <si>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</si>
  <si>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</si>
  <si>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</si>
  <si>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</si>
  <si>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</si>
  <si>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</si>
  <si>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</si>
  <si>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</si>
  <si>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</si>
  <si>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</si>
  <si>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</si>
  <si>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</si>
  <si>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</si>
  <si>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</si>
  <si>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</si>
  <si>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</si>
  <si>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</si>
  <si>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</si>
  <si>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</si>
  <si>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</si>
  <si>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</si>
  <si>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</si>
  <si>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</si>
  <si>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</si>
  <si>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</si>
  <si>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</si>
  <si>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</si>
  <si>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</si>
  <si>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</si>
  <si>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</si>
  <si>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</si>
  <si>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</si>
  <si>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</si>
  <si>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</si>
  <si>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</si>
  <si>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</si>
  <si>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</si>
  <si>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</si>
  <si>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</si>
  <si>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</si>
  <si>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</si>
  <si>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</si>
  <si>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</si>
  <si>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</si>
  <si>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</si>
  <si>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</si>
  <si>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</si>
  <si>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</si>
  <si>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</si>
  <si>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</si>
  <si>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</si>
  <si>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</si>
  <si>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</si>
  <si>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</si>
  <si>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</si>
  <si>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</si>
  <si>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</si>
  <si>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</si>
  <si>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</si>
  <si>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</si>
  <si>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</si>
  <si>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</si>
  <si>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</si>
  <si>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</si>
  <si>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</si>
  <si>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</si>
  <si>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</si>
  <si>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</si>
  <si>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</si>
  <si>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</si>
  <si>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</si>
  <si>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</si>
  <si>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</si>
  <si>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</si>
  <si>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</si>
  <si>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</si>
  <si>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</si>
  <si>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</si>
  <si>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</si>
  <si>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</si>
  <si>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</si>
  <si>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</si>
  <si>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</si>
  <si>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</si>
  <si>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</si>
  <si>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</si>
  <si>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</si>
  <si>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</si>
  <si>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</si>
  <si>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</si>
  <si>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</si>
  <si>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</si>
  <si>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</si>
  <si>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</si>
  <si>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</si>
  <si>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</si>
  <si>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</si>
  <si>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</si>
  <si>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</si>
  <si>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</si>
  <si>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</si>
  <si>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</si>
  <si>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</si>
  <si>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</si>
  <si>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</si>
  <si>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</si>
  <si>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</si>
  <si>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</si>
  <si>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</si>
  <si>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</si>
  <si>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</si>
  <si>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</si>
  <si>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</si>
  <si>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</si>
  <si>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</si>
  <si>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</si>
  <si>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</si>
  <si>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</si>
  <si>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</si>
  <si>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</si>
  <si>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</si>
  <si>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</si>
  <si>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</si>
  <si>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</si>
  <si>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</si>
  <si>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</si>
  <si>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</si>
  <si>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</si>
  <si>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</si>
  <si>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</si>
  <si>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</si>
  <si>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</si>
  <si>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</si>
  <si>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</si>
  <si>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</si>
  <si>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</si>
  <si>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</si>
  <si>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</si>
  <si>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</si>
  <si>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</si>
  <si>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</si>
  <si>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</si>
  <si>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</si>
  <si>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</si>
  <si>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</si>
  <si>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</si>
  <si>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</si>
  <si>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</si>
  <si>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</si>
  <si>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</si>
  <si>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</si>
  <si>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</si>
  <si>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</si>
  <si>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</si>
  <si>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</si>
  <si>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</si>
  <si>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</si>
  <si>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</si>
  <si>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</si>
  <si>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</si>
  <si>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</si>
  <si>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</si>
  <si>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</si>
  <si>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</si>
  <si>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</si>
  <si>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</si>
  <si>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</si>
  <si>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</si>
  <si>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</si>
  <si>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</si>
  <si>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</si>
  <si>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</si>
  <si>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</si>
  <si>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</si>
  <si>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</si>
  <si>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</si>
  <si>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</si>
  <si>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</si>
  <si>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</si>
  <si>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</si>
  <si>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</si>
  <si>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</si>
  <si>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</si>
  <si>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</si>
  <si>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</si>
  <si>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</si>
  <si>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</si>
  <si>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</si>
  <si>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</si>
  <si>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</si>
  <si>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</si>
  <si>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</si>
  <si>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</si>
  <si>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</si>
  <si>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</si>
  <si>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</si>
  <si>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</si>
  <si>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</si>
  <si>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</si>
  <si>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</si>
  <si>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</si>
  <si>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</si>
  <si>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</si>
  <si>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</si>
  <si>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</si>
  <si>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</si>
  <si>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</si>
  <si>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</si>
  <si>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</si>
  <si>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</si>
  <si>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</si>
  <si>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</si>
  <si>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</si>
  <si>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</si>
  <si>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</si>
  <si>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</si>
  <si>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</si>
  <si>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</si>
  <si>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</si>
  <si>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</si>
  <si>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</si>
  <si>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</si>
  <si>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</si>
  <si>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</si>
  <si>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</si>
  <si>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</si>
  <si>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</si>
  <si>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</si>
  <si>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</si>
  <si>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</si>
  <si>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</si>
  <si>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</si>
  <si>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</si>
  <si>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</si>
  <si>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</si>
  <si>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</si>
  <si>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</si>
  <si>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</si>
  <si>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</si>
  <si>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</si>
  <si>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</si>
  <si>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</si>
  <si>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</si>
  <si>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</si>
  <si>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</si>
  <si>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</si>
  <si>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</si>
  <si>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</si>
  <si>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</si>
  <si>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</si>
  <si>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</si>
  <si>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</si>
  <si>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</si>
  <si>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</si>
  <si>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</si>
  <si>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</si>
  <si>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</si>
  <si>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</si>
  <si>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</si>
  <si>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</si>
  <si>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</si>
  <si>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</si>
  <si>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</si>
  <si>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</si>
  <si>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</si>
  <si>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</si>
  <si>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</si>
  <si>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</si>
  <si>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</si>
  <si>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</si>
  <si>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</si>
  <si>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</si>
  <si>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</si>
  <si>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</si>
  <si>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</si>
  <si>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</si>
  <si>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</si>
  <si>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</si>
  <si>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</si>
  <si>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</si>
  <si>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</si>
  <si>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</si>
  <si>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</si>
  <si>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</si>
  <si>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</si>
  <si>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</si>
  <si>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</si>
  <si>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</si>
  <si>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</si>
  <si>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</si>
  <si>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</si>
  <si>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</si>
  <si>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</si>
  <si>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</si>
  <si>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</si>
  <si>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</si>
  <si>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</si>
  <si>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</si>
  <si>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</si>
  <si>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</si>
  <si>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</si>
  <si>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</si>
  <si>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</si>
  <si>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</si>
  <si>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</si>
  <si>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</si>
  <si>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</si>
  <si>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</si>
  <si>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</si>
  <si>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</si>
  <si>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</si>
  <si>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</si>
  <si>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</si>
  <si>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</si>
  <si>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</si>
  <si>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</si>
  <si>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</si>
  <si>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</si>
  <si>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</si>
  <si>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</si>
  <si>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</si>
  <si>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</si>
  <si>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</si>
  <si>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</si>
  <si>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</si>
  <si>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</si>
  <si>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</si>
  <si>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</si>
  <si>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</si>
  <si>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</si>
  <si>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</si>
  <si>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</si>
  <si>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</si>
  <si>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</si>
  <si>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</si>
  <si>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</si>
  <si>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</si>
  <si>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</si>
  <si>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</si>
  <si>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</si>
  <si>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</si>
  <si>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</si>
  <si>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</si>
  <si>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</si>
  <si>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</si>
  <si>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</si>
  <si>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</si>
  <si>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</si>
  <si>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</si>
  <si>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</si>
  <si>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</si>
  <si>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</si>
  <si>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</si>
  <si>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</si>
  <si>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</si>
  <si>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</si>
  <si>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</si>
  <si>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</si>
  <si>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</si>
  <si>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</si>
  <si>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</si>
  <si>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</si>
  <si>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</si>
  <si>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</si>
  <si>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</si>
  <si>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</si>
  <si>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</si>
  <si>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</si>
  <si>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</si>
  <si>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</si>
  <si>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</si>
  <si>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</si>
  <si>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</si>
  <si>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</si>
  <si>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</si>
  <si>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</si>
  <si>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</si>
  <si>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</si>
  <si>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</si>
  <si>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</si>
  <si>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</si>
  <si>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</si>
  <si>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</si>
  <si>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</si>
  <si>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</si>
  <si>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</si>
  <si>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</si>
  <si>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</si>
  <si>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</si>
  <si>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</si>
  <si>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</si>
  <si>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</si>
  <si>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</si>
  <si>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</si>
  <si>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</si>
  <si>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</si>
  <si>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</si>
  <si>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</si>
  <si>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</si>
  <si>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</si>
  <si>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</si>
  <si>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</si>
  <si>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</si>
  <si>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</si>
  <si>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</si>
  <si>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</si>
  <si>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</si>
  <si>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</si>
  <si>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</si>
  <si>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</si>
  <si>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</si>
  <si>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</si>
  <si>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</si>
  <si>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</si>
  <si>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</si>
  <si>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</si>
  <si>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</si>
  <si>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</si>
  <si>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</si>
  <si>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</si>
  <si>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</si>
  <si>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</si>
  <si>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</si>
  <si>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</si>
  <si>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</si>
  <si>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</si>
  <si>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</si>
  <si>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</si>
  <si>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</si>
  <si>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</si>
  <si>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</si>
  <si>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</si>
  <si>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</si>
  <si>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</si>
  <si>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</si>
  <si>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</si>
  <si>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</si>
  <si>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</si>
  <si>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</si>
  <si>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</si>
  <si>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</si>
  <si>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</si>
  <si>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</si>
  <si>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</si>
  <si>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</si>
  <si>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</si>
  <si>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</si>
  <si>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</si>
  <si>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</si>
  <si>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</si>
  <si>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</si>
  <si>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</si>
  <si>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</si>
  <si>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</si>
  <si>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</si>
  <si>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</si>
  <si>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</si>
  <si>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</si>
  <si>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</si>
  <si>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</si>
  <si>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</si>
  <si>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</si>
  <si>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</si>
  <si>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</si>
  <si>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</si>
  <si>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</si>
  <si>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</si>
  <si>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</si>
  <si>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</si>
  <si>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</si>
  <si>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</si>
  <si>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</si>
  <si>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</si>
  <si>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</si>
  <si>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</si>
  <si>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</si>
  <si>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</si>
  <si>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</si>
  <si>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</si>
  <si>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</si>
  <si>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</si>
  <si>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</si>
  <si>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</si>
  <si>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</si>
  <si>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</si>
  <si>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</si>
  <si>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</si>
  <si>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</si>
  <si>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</si>
  <si>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</si>
  <si>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</si>
  <si>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</si>
  <si>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</si>
  <si>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</si>
  <si>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</si>
  <si>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</si>
  <si>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</si>
  <si>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</si>
  <si>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</si>
  <si>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</si>
  <si>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</si>
  <si>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</si>
  <si>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</si>
  <si>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</si>
  <si>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</si>
  <si>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</si>
  <si>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</si>
  <si>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</si>
  <si>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</si>
  <si>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</si>
  <si>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</si>
  <si>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</si>
  <si>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</si>
  <si>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</si>
  <si>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</si>
  <si>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</si>
  <si>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</si>
  <si>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</si>
  <si>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</si>
  <si>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</si>
  <si>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</si>
  <si>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</si>
  <si>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</si>
  <si>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</si>
  <si>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</si>
  <si>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</si>
  <si>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</si>
  <si>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</si>
  <si>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</si>
  <si>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</si>
  <si>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</si>
  <si>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</si>
  <si>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</si>
  <si>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</si>
  <si>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</si>
  <si>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</si>
  <si>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</si>
  <si>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</si>
  <si>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</si>
  <si>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</si>
  <si>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</si>
  <si>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</si>
  <si>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</si>
  <si>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</si>
  <si>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</si>
  <si>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</si>
  <si>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</si>
  <si>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</si>
  <si>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</si>
  <si>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</si>
  <si>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</si>
  <si>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</si>
  <si>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</si>
  <si>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</si>
  <si>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</si>
  <si>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</si>
  <si>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</si>
  <si>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</si>
  <si>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</si>
  <si>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</si>
  <si>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</si>
  <si>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</si>
  <si>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</si>
  <si>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</si>
  <si>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</si>
  <si>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</si>
  <si>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</si>
  <si>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</si>
  <si>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</si>
  <si>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</si>
  <si>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</si>
  <si>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</si>
  <si>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</si>
  <si>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</si>
  <si>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</si>
  <si>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</si>
  <si>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</si>
  <si>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</si>
  <si>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</si>
  <si>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</si>
  <si>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</si>
  <si>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</si>
  <si>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</si>
  <si>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</si>
  <si>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</si>
  <si>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</si>
  <si>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</si>
  <si>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</si>
  <si>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</si>
  <si>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</si>
  <si>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</si>
  <si>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</si>
  <si>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</si>
  <si>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</si>
  <si>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</si>
  <si>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</si>
  <si>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</si>
  <si>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</si>
  <si>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</si>
  <si>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</si>
  <si>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</si>
  <si>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</si>
  <si>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</si>
  <si>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</si>
  <si>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</si>
  <si>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</si>
  <si>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</si>
  <si>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</si>
  <si>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</si>
  <si>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</si>
  <si>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</si>
  <si>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</si>
  <si>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</si>
  <si>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</si>
  <si>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</si>
  <si>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</si>
  <si>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</si>
  <si>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</si>
  <si>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</si>
  <si>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</si>
  <si>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</si>
  <si>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</si>
  <si>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</si>
  <si>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</si>
  <si>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</si>
  <si>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</si>
  <si>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</si>
  <si>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</si>
  <si>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</si>
  <si>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</si>
  <si>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</si>
  <si>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</si>
  <si>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</si>
  <si>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</si>
  <si>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</si>
  <si>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</si>
  <si>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</si>
  <si>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</si>
  <si>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</si>
  <si>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</si>
  <si>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</si>
  <si>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</si>
  <si>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</si>
  <si>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</si>
  <si>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</si>
  <si>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</si>
  <si>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</si>
  <si>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</si>
  <si>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</si>
  <si>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</si>
  <si>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</si>
  <si>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</si>
  <si>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</si>
  <si>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</si>
  <si>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</si>
  <si>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</si>
  <si>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</si>
  <si>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</si>
  <si>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</si>
  <si>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</si>
  <si>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</si>
  <si>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</si>
  <si>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</si>
  <si>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</si>
  <si>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</si>
  <si>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</si>
  <si>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</si>
  <si>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</si>
  <si>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</si>
  <si>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</si>
  <si>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</si>
  <si>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</si>
  <si>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</si>
  <si>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</si>
  <si>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</si>
  <si>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</si>
  <si>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</si>
  <si>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</si>
  <si>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</si>
  <si>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</si>
  <si>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</si>
  <si>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</si>
  <si>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</si>
  <si>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</si>
  <si>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</si>
  <si>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</si>
  <si>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</si>
  <si>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</si>
  <si>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</si>
  <si>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</si>
  <si>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</si>
  <si>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</si>
  <si>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</si>
  <si>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</si>
  <si>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</si>
  <si>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</si>
  <si>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</si>
  <si>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</si>
  <si>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</si>
  <si>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</si>
  <si>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</si>
  <si>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</si>
  <si>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</si>
  <si>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</si>
  <si>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</si>
  <si>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</si>
  <si>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</si>
  <si>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</si>
  <si>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</si>
  <si>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</si>
  <si>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</si>
  <si>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</si>
  <si>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</si>
  <si>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</si>
  <si>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</si>
  <si>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</si>
  <si>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</si>
  <si>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</si>
  <si>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</si>
  <si>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</si>
  <si>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</si>
  <si>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</si>
  <si>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</si>
  <si>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</si>
  <si>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</si>
  <si>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</si>
  <si>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</si>
  <si>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</si>
  <si>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</si>
  <si>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</si>
  <si>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</si>
  <si>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</si>
  <si>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</si>
  <si>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</si>
  <si>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</si>
  <si>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</si>
  <si>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</si>
  <si>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</si>
  <si>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</si>
  <si>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</si>
  <si>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</si>
  <si>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</si>
  <si>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</si>
  <si>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</si>
  <si>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</si>
  <si>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</si>
  <si>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</si>
  <si>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</si>
  <si>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</si>
  <si>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</si>
  <si>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</si>
  <si>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</si>
  <si>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</si>
  <si>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</si>
  <si>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</si>
  <si>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</si>
  <si>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</si>
  <si>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</si>
  <si>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</si>
  <si>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</si>
  <si>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</si>
  <si>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</si>
  <si>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</si>
  <si>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</si>
  <si>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</si>
  <si>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</si>
  <si>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</si>
  <si>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</si>
  <si>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</si>
  <si>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</si>
  <si>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</si>
  <si>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</si>
  <si>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</si>
  <si>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</si>
  <si>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</si>
  <si>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</si>
  <si>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</si>
  <si>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</si>
  <si>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</si>
  <si>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</si>
  <si>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</si>
  <si>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</si>
  <si>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</si>
  <si>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</si>
  <si>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</si>
  <si>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</si>
  <si>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</si>
  <si>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</si>
  <si>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</si>
  <si>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</si>
  <si>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</si>
  <si>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</si>
  <si>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</si>
  <si>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</si>
  <si>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</si>
  <si>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</si>
  <si>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</si>
  <si>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</si>
  <si>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</si>
  <si>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</si>
  <si>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</si>
  <si>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</si>
  <si>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</si>
  <si>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</si>
  <si>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</si>
  <si>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</si>
  <si>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</si>
  <si>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</si>
  <si>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</si>
  <si>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</si>
  <si>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</si>
  <si>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</si>
  <si>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</si>
  <si>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</si>
  <si>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</si>
  <si>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</si>
  <si>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</si>
  <si>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</si>
  <si>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</si>
  <si>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</si>
  <si>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</si>
  <si>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</si>
  <si>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</si>
  <si>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</si>
  <si>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</si>
  <si>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</si>
  <si>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</si>
  <si>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</si>
  <si>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</si>
  <si>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</si>
  <si>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</si>
  <si>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</si>
  <si>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</si>
  <si>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</si>
  <si>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</si>
  <si>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</si>
  <si>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</si>
  <si>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</si>
  <si>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</si>
  <si>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</si>
  <si>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</si>
  <si>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</si>
  <si>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</si>
  <si>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</si>
  <si>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</si>
  <si>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</si>
  <si>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</si>
  <si>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</si>
  <si>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</si>
  <si>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</si>
  <si>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</si>
  <si>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</si>
  <si>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</si>
  <si>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</si>
  <si>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</si>
  <si>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</si>
  <si>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</si>
  <si>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</si>
  <si>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</si>
  <si>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</si>
  <si>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</si>
  <si>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</si>
  <si>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</si>
  <si>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</si>
  <si>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</si>
  <si>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</si>
  <si>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</si>
  <si>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</si>
  <si>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</si>
  <si>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</si>
  <si>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</si>
  <si>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</si>
  <si>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</si>
  <si>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</si>
  <si>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</si>
  <si>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</si>
  <si>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</si>
  <si>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</si>
  <si>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</si>
  <si>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</si>
  <si>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</si>
  <si>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</si>
  <si>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</si>
  <si>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</si>
  <si>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</si>
  <si>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</si>
  <si>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</si>
  <si>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</si>
  <si>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</si>
  <si>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</si>
  <si>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</si>
  <si>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</si>
  <si>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</si>
  <si>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</si>
  <si>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</si>
  <si>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</si>
  <si>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</si>
  <si>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</si>
  <si>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</si>
  <si>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</si>
  <si>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</si>
  <si>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</si>
  <si>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</si>
  <si>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</si>
  <si>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</si>
  <si>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</si>
  <si>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</si>
  <si>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</si>
  <si>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</si>
  <si>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</si>
  <si>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</si>
  <si>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</si>
  <si>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</si>
  <si>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</si>
  <si>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</si>
  <si>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</si>
  <si>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</si>
  <si>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</si>
  <si>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</si>
  <si>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</si>
  <si>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</si>
  <si>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</si>
  <si>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</si>
  <si>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</si>
  <si>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</si>
  <si>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</si>
  <si>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</si>
  <si>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</si>
  <si>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</si>
  <si>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</si>
  <si>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</si>
  <si>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</si>
  <si>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</si>
  <si>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</si>
  <si>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</si>
  <si>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</si>
  <si>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</si>
  <si>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</si>
  <si>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</si>
  <si>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</si>
  <si>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</si>
  <si>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</si>
  <si>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</si>
  <si>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</si>
  <si>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</si>
  <si>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</si>
  <si>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</si>
  <si>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</si>
  <si>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</si>
  <si>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</si>
  <si>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</si>
  <si>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</si>
  <si>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</si>
  <si>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</si>
  <si>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</si>
  <si>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</si>
  <si>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</si>
  <si>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</si>
  <si>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</si>
  <si>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</si>
  <si>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</si>
  <si>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</si>
  <si>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</si>
  <si>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</si>
  <si>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</si>
  <si>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</si>
  <si>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</si>
  <si>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</si>
  <si>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</si>
  <si>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</si>
  <si>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</si>
  <si>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</si>
  <si>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</si>
  <si>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</si>
  <si>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</si>
  <si>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</si>
  <si>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</si>
  <si>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</si>
  <si>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</si>
  <si>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</si>
  <si>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</si>
  <si>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</si>
  <si>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</si>
  <si>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</si>
  <si>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</si>
  <si>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</si>
  <si>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</si>
  <si>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</si>
  <si>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</si>
  <si>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</si>
  <si>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</si>
  <si>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</si>
  <si>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</si>
  <si>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</si>
  <si>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</si>
  <si>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</si>
  <si>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</si>
  <si>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</si>
  <si>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</si>
  <si>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</si>
  <si>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</si>
  <si>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</si>
  <si>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</si>
  <si>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</si>
  <si>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</si>
  <si>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</si>
  <si>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</si>
  <si>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</si>
  <si>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</si>
  <si>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</si>
  <si>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</si>
  <si>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</si>
  <si>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</si>
  <si>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</si>
  <si>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</si>
  <si>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</si>
  <si>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</si>
  <si>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</si>
  <si>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</si>
  <si>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</si>
  <si>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</si>
  <si>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</si>
  <si>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</si>
  <si>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</si>
  <si>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</si>
  <si>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</si>
  <si>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</si>
  <si>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</si>
  <si>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</si>
  <si>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</si>
  <si>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</si>
  <si>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</si>
  <si>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</si>
  <si>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</si>
  <si>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</si>
  <si>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</si>
  <si>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</si>
  <si>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</si>
  <si>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</si>
  <si>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</si>
  <si>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</si>
  <si>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</si>
  <si>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</si>
  <si>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</si>
  <si>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</si>
  <si>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</si>
  <si>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</si>
  <si>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</si>
  <si>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</si>
  <si>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</si>
  <si>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</si>
  <si>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</si>
  <si>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</si>
  <si>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</si>
  <si>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</si>
  <si>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</si>
  <si>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</si>
  <si>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</si>
  <si>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</si>
  <si>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</si>
  <si>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</si>
  <si>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</si>
  <si>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</si>
  <si>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</si>
  <si>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</si>
  <si>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</si>
  <si>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</si>
  <si>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</si>
  <si>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</si>
  <si>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</si>
  <si>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</si>
  <si>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</si>
  <si>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</si>
  <si>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</si>
  <si>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</si>
  <si>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</si>
  <si>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</si>
  <si>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</si>
  <si>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</si>
  <si>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</si>
  <si>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</si>
  <si>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</si>
  <si>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</si>
  <si>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</si>
  <si>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</si>
  <si>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</si>
  <si>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</si>
  <si>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</si>
  <si>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</si>
  <si>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</si>
  <si>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</si>
  <si>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</si>
  <si>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</si>
  <si>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</si>
  <si>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</si>
  <si>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</si>
  <si>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</si>
  <si>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</si>
  <si>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</si>
  <si>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</si>
  <si>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</si>
  <si>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</si>
  <si>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</si>
  <si>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</si>
  <si>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</si>
  <si>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</si>
  <si>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</si>
  <si>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</si>
  <si>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</si>
  <si>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</si>
  <si>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</si>
  <si>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</si>
  <si>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</si>
  <si>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</si>
  <si>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</si>
  <si>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</si>
  <si>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</si>
  <si>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</si>
  <si>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</si>
  <si>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</si>
  <si>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</si>
  <si>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</si>
  <si>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</si>
  <si>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</si>
  <si>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</si>
  <si>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</si>
  <si>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</si>
  <si>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</si>
  <si>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</si>
  <si>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</si>
  <si>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</si>
  <si>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</si>
  <si>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</si>
  <si>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</si>
  <si>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</si>
  <si>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</si>
  <si>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</si>
  <si>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</si>
  <si>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</si>
  <si>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</si>
  <si>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</si>
  <si>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</si>
  <si>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</si>
  <si>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</si>
  <si>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</si>
  <si>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</si>
  <si>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</si>
  <si>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</si>
  <si>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</si>
  <si>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</si>
  <si>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</si>
  <si>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</si>
  <si>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</si>
  <si>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</si>
  <si>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</si>
  <si>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</si>
  <si>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</si>
  <si>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</si>
  <si>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</si>
  <si>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</si>
  <si>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</si>
  <si>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</si>
  <si>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</si>
  <si>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</si>
  <si>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</si>
  <si>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</si>
  <si>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</si>
  <si>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</si>
  <si>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</si>
  <si>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</si>
  <si>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</si>
  <si>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</si>
  <si>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</si>
  <si>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</si>
  <si>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</si>
  <si>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</si>
  <si>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</si>
  <si>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</si>
  <si>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</si>
  <si>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</si>
  <si>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</si>
  <si>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</si>
  <si>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</si>
  <si>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</si>
  <si>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</si>
  <si>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</si>
  <si>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</si>
  <si>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</si>
  <si>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</si>
  <si>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</si>
  <si>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</si>
  <si>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</si>
  <si>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</si>
  <si>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</si>
  <si>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</si>
  <si>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</si>
  <si>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</si>
  <si>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</si>
  <si>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</si>
  <si>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</si>
  <si>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</si>
  <si>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</si>
  <si>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</si>
  <si>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</si>
  <si>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</si>
  <si>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</si>
  <si>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</si>
  <si>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</si>
  <si>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</si>
  <si>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</si>
  <si>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</si>
  <si>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</si>
  <si>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</si>
  <si>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</si>
  <si>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</si>
  <si>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</si>
  <si>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</si>
  <si>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</si>
  <si>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</si>
  <si>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</si>
  <si>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</si>
  <si>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</si>
  <si>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</si>
  <si>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</si>
  <si>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</si>
  <si>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</si>
  <si>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</si>
  <si>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</si>
  <si>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</si>
  <si>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</si>
  <si>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</si>
  <si>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</si>
  <si>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</si>
  <si>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</si>
  <si>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</si>
  <si>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</si>
  <si>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</si>
  <si>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</si>
  <si>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</si>
  <si>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</si>
  <si>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</si>
  <si>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</si>
  <si>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</si>
  <si>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</si>
  <si>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</si>
  <si>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</si>
  <si>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</si>
  <si>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</si>
  <si>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</si>
  <si>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</si>
  <si>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</si>
  <si>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</si>
  <si>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</si>
  <si>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</si>
  <si>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</si>
  <si>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</si>
  <si>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</si>
  <si>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</si>
  <si>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</si>
  <si>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</si>
  <si>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</si>
  <si>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</si>
  <si>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</si>
  <si>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</si>
  <si>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</si>
  <si>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</si>
  <si>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</si>
  <si>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</si>
  <si>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</si>
  <si>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</si>
  <si>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</si>
  <si>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</si>
  <si>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</si>
  <si>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</si>
  <si>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</si>
  <si>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</si>
  <si>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</si>
  <si>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</si>
  <si>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</si>
  <si>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</si>
  <si>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</si>
  <si>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</si>
  <si>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</si>
  <si>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</si>
  <si>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</si>
  <si>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</si>
  <si>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</si>
  <si>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</si>
  <si>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</si>
  <si>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</si>
  <si>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</si>
  <si>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</si>
  <si>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</si>
  <si>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</si>
  <si>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</si>
  <si>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</si>
  <si>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</si>
  <si>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</si>
  <si>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</si>
  <si>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</si>
  <si>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</si>
  <si>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</si>
  <si>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</si>
  <si>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</si>
  <si>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</si>
  <si>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</si>
  <si>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</si>
  <si>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</si>
  <si>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</si>
  <si>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</si>
  <si>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</si>
  <si>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</si>
  <si>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</si>
  <si>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</si>
  <si>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</si>
  <si>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</si>
  <si>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</si>
  <si>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</si>
  <si>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</si>
  <si>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</si>
  <si>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</si>
  <si>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</si>
  <si>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</si>
  <si>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</si>
  <si>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</si>
  <si>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</si>
  <si>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</si>
  <si>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</si>
  <si>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</si>
  <si>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</si>
  <si>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</si>
  <si>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</si>
  <si>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</si>
  <si>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</si>
  <si>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</si>
  <si>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</si>
  <si>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</si>
  <si>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</si>
  <si>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</si>
  <si>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</si>
  <si>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</si>
  <si>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</si>
  <si>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</si>
  <si>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</si>
  <si>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</si>
  <si>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</si>
  <si>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</si>
  <si>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</si>
  <si>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</si>
  <si>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</si>
  <si>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</si>
  <si>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</si>
  <si>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</si>
  <si>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</si>
  <si>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</si>
  <si>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</si>
  <si>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</si>
  <si>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</si>
  <si>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</si>
  <si>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</si>
  <si>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</si>
  <si>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</si>
  <si>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</si>
  <si>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</si>
  <si>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</si>
  <si>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</si>
  <si>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</si>
  <si>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</si>
  <si>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</si>
  <si>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</si>
  <si>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</si>
  <si>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</si>
  <si>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</si>
  <si>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</si>
  <si>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</si>
  <si>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</si>
  <si>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</si>
  <si>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</si>
  <si>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</si>
  <si>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</si>
  <si>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</si>
  <si>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</si>
  <si>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</si>
  <si>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</si>
  <si>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</si>
  <si>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</si>
  <si>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</si>
  <si>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</si>
  <si>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</si>
  <si>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</si>
  <si>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</si>
  <si>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</si>
  <si>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</si>
  <si>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</si>
  <si>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</si>
  <si>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</si>
  <si>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</si>
  <si>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</si>
  <si>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</si>
  <si>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</si>
  <si>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</si>
  <si>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</si>
  <si>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</si>
  <si>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</si>
  <si>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</si>
  <si>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</si>
  <si>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</si>
  <si>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</si>
  <si>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</si>
  <si>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</si>
  <si>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</si>
  <si>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</si>
  <si>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</si>
  <si>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</si>
  <si>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</si>
  <si>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</si>
  <si>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</si>
  <si>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</si>
  <si>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</si>
  <si>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</si>
  <si>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</si>
  <si>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</si>
  <si>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</si>
  <si>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</si>
  <si>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</si>
  <si>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</si>
  <si>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</si>
  <si>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</si>
  <si>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</si>
  <si>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</si>
  <si>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</si>
  <si>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</si>
  <si>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</si>
  <si>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</si>
  <si>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</si>
  <si>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</si>
  <si>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</si>
  <si>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</si>
  <si>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</si>
  <si>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</si>
  <si>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</si>
  <si>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</si>
  <si>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</si>
  <si>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</si>
  <si>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</si>
  <si>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</si>
  <si>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</si>
  <si>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</si>
  <si>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</si>
  <si>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</si>
  <si>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</si>
  <si>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</si>
  <si>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</si>
  <si>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</si>
  <si>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</si>
  <si>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</si>
  <si>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</si>
  <si>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</si>
  <si>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</si>
  <si>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</si>
  <si>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</si>
  <si>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</si>
  <si>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</si>
  <si>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</si>
  <si>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</si>
  <si>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</si>
  <si>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</si>
  <si>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</si>
  <si>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</si>
  <si>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</si>
  <si>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</si>
  <si>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</si>
  <si>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</si>
  <si>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</si>
  <si>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</si>
  <si>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</si>
  <si>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</si>
  <si>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</si>
  <si>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</si>
  <si>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</si>
  <si>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</si>
  <si>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</si>
  <si>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</si>
  <si>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</si>
  <si>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</si>
  <si>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</si>
  <si>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</si>
  <si>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</si>
  <si>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</si>
  <si>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</si>
  <si>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</si>
  <si>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</si>
  <si>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</si>
  <si>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</si>
  <si>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</si>
  <si>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</si>
  <si>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</si>
  <si>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</si>
  <si>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</si>
  <si>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</si>
  <si>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</si>
  <si>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</si>
  <si>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</si>
  <si>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</si>
  <si>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</si>
  <si>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</si>
  <si>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</si>
  <si>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</si>
  <si>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</si>
  <si>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</si>
  <si>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</si>
  <si>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</si>
  <si>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</si>
  <si>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</si>
  <si>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</si>
  <si>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</si>
  <si>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</si>
  <si>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</si>
  <si>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</si>
  <si>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</si>
  <si>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</si>
  <si>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</si>
  <si>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</si>
  <si>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</si>
  <si>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</si>
  <si>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</si>
  <si>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</si>
  <si>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</si>
  <si>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</si>
  <si>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</si>
  <si>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</si>
  <si>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</si>
  <si>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</si>
  <si>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</si>
  <si>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</si>
  <si>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</si>
  <si>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</si>
  <si>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</si>
  <si>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</si>
  <si>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</si>
  <si>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</si>
  <si>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</si>
  <si>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2025-11-18 10:25:55
</t>
  </si>
  <si>
    <t>PCM-20251118-00000563</t>
  </si>
  <si>
    <t>EM team on the wya ETA 30 mins</t>
  </si>
  <si>
    <t xml:space="preserve"> PCM-20250215-00000830 </t>
  </si>
  <si>
    <t>LTE site still down and  site located in aramco area access issue need special permission</t>
  </si>
  <si>
    <t>PCM-20251118-00000596</t>
  </si>
  <si>
    <t>30 m</t>
  </si>
  <si>
    <t>PCM-20251118-00000657</t>
  </si>
  <si>
    <t>LTE sector flapping, modules issue under arrange</t>
  </si>
  <si>
    <t>PCM-20251118-00000692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</si>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</sst>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316.50518576389004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2.8229745374119375E-2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4.8924189817626029E-2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45979.453611689816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45979.453611689816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45979.453611689816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45979.453611689816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45979.453611689816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45979.453611689816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45979.453611689816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45979.453611689816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45979.453611689816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45979.453611689816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45979.453611689816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45979.453611689816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45979.453611689816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45979.453611689816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45979.453611689816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45979.453611689816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45979.453611689816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45979.453611689816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45979.453611689816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45979.453611689816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45979.453611689816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45979.453611689816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45979.453611689816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45979.453611689816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45979.453611689816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45979.453611689816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45979.453611689816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45979.453611689816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45979.453611689816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45979.453611689816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45979.453611689816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45979.453611689816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45979.453611689816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45979.453611689816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45979.453611689816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45979.453611689816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45979.453611689816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45979.453611689816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45979.453611689816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45979.453611689816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45979.453611689816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45979.453611689816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45979.453611689816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45979.453611689816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45979.453611689816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45979.453611689816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45979.453611689816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45979.453611689816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45979.453611689816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45979.453611689816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45979.453611689816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45979.453611689816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45979.453611689816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45979.453611689816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45979.453611689816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45979.453611689816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45979.453611689816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45979.453611689816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45979.453611689816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45979.453611689816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45979.453611689816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45979.453611689816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45979.453611689816</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154.45377372685471</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4.9560763887711801E-2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1</v>
      </c>
      <c r="D5" s="18" t="s">
        <v>22284</v>
      </c>
      <c r="E5" s="102" t="s">
        <v>39021</v>
      </c>
      <c r="F5" s="103"/>
      <c r="G5" s="104">
        <f ca="1">IFERROR(NOW()-F5,"-")</f>
        <v>45979.453611689816</v>
      </c>
      <c r="H5" s="140" t="s">
        <v>39111</v>
      </c>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45979.453611689816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45979.453611689816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45979.453611689816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45979.453611689816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45979.453611689816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45979.453611689816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45979.453611689816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45979.453611689816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45979.453611689816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45979.453611689816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45979.453611689816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45979.453611689816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45979.453611689816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45979.453611689816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45979.453611689816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45979.453611689816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45979.453611689816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45979.453611689816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45979.453611689816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45979.453611689816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45979.453611689816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45979.453611689816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45979.453611689816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45979.453611689816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45979.453611689816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45979.453611689816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45979.453611689816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45979.453611689816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45979.453611689816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45979.453611689816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45979.453611689816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45979.453611689816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45979.453611689816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45979.453611689816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45979.453611689816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45979.453611689816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45979.453611689816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45979.453611689816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45979.453611689816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45979.453611689816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45979.453611689816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45979.453611689816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45979.453611689816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45979.453611689816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45979.453611689816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45979.453611689816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45979.453611689816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45979.453611689816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45979.453611689816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45979.453611689816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45979.453611689816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45979.453611689816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45979.453611689816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45979.453611689816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45979.453611689816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45979.453611689816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45979.453611689816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45979.453611689816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45979.453611689816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45979.453611689816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45979.453611689816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45979.453611689816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45979.453611689816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45979.453611689816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45979.453611689816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45979.453611689816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45979.453611689816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45979.453611689816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45979.453611689816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45979.453611689816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45979.453611689816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45979.453611689816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45979.453611689816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45979.453611689816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45979.453611689816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45979.453611689816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45979.453611689816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45979.453611689816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45979.453611689816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45979.453611689816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45979.453611689816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45979.453611689816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45979.453611689816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45979.453611689816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45979.453611689816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45979.453611689816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45979.453611689816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45979.453611689816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45979.453611689816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45979.453611689816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45979.453611689816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45979.453611689816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45979.453611689816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45979.453611689816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45979.453611689816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45979.453611689816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45979.453611689816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45979.453611689816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45979.453611689816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45979.453611689816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45979.453611689816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45979.453611689816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45979.453611689816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45979.453611689816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45979.453611689816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45979.453611689816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45979.453611689816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45979.453611689816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45979.453611689816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45979.453611689816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45979.453611689816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45979.453611689816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45979.453611689816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45979.453611689816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45979.453611689816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45979.453611689816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45979.453611689816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45979.453611689816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45979.453611689816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45979.453611689816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45979.453611689816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45979.453611689816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45979.453611689816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45979.453611689816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45979.453611689816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45979.453611689816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45979.453611689816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45979.453611689816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45979.453611689816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45979.453611689816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45979.453611689816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45979.453611689816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45979.453611689816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45979.453611689816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45979.453611689816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45979.453611689816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45979.453611689816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45979.453611689816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45979.453611689816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45979.453611689816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45979.453611689816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45979.453611689816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45979.453611689816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45979.453611689816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45979.453611689816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45979.453611689816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45979.453611689816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45979.453611689816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45979.453611689816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45979.453611689816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45979.453611689816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45979.453611689816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45979.453611689816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45979.453611689816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45979.453611689816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45979.453611689816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45979.453611689816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45979.453611689816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45979.453611689816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45979.453611689816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45979.453611689816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45979.453611689816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45979.453611689816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45979.453611689816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45979.453611689816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45979.453611689816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45979.453611689816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45979.453611689816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45979.453611689816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45979.453611689816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45979.453611689816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45979.453611689816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45979.453611689816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45979.453611689816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45979.453611689816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45979.453611689816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45979.453611689816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45979.453611689816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45979.453611689816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45979.453611689816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45979.453611689816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45979.453611689816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45979.453611689816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45979.453611689816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45979.453611689816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45979.453611689816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45979.453611689816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45979.453611689816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45979.453611689816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45979.453611689816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45979.453611689816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45979.453611689816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45979.453611689816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45979.453611689816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45979.453611689816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45979.453611689816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39112</v>
      </c>
      <c r="B2" s="61" t="str">
        <f>IFERROR(VLOOKUP(D2,DB!A:K,11,0),"")</f>
        <v>R3</v>
      </c>
      <c r="C2" s="18">
        <v>1</v>
      </c>
      <c r="D2" s="18" t="s">
        <v>23469</v>
      </c>
      <c r="E2" s="18" t="s">
        <v>39021</v>
      </c>
      <c r="F2" s="20">
        <v>45979.37909722222</v>
      </c>
      <c r="G2" s="21">
        <f t="shared" ref="G2:G7" ca="1" si="0">IFERROR(NOW()-F2,"-")</f>
        <v>7.4514467596600298E-2</v>
      </c>
      <c r="H2" s="22">
        <v>45979.36582175926</v>
      </c>
      <c r="I2" s="19" t="str">
        <f>IFERROR(VLOOKUP(D2,DB!A:F,6,0),"")</f>
        <v>SCECO</v>
      </c>
      <c r="J2" s="18" t="str">
        <f>IFERROR(VLOOKUP(D2,DB!A:G,7,0),"")</f>
        <v>Vandalized</v>
      </c>
      <c r="K2" s="45" t="s">
        <v>39113</v>
      </c>
      <c r="L2" s="23" t="str">
        <f>IFERROR(VLOOKUP(D2,DB!A:I,9,0),"")</f>
        <v>Latis</v>
      </c>
    </row>
    <row r="3" spans="1:13" ht="15" customHeight="1">
      <c r="A3" s="19"/>
      <c r="B3" s="61" t="str">
        <f>IFERROR(VLOOKUP(D3,DB!A:K,11,0),"")</f>
        <v/>
      </c>
      <c r="C3" s="18"/>
      <c r="D3" s="18"/>
      <c r="E3" s="18"/>
      <c r="F3" s="20"/>
      <c r="G3" s="21">
        <f t="shared" ca="1" si="0"/>
        <v>45979.453611689816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45979.453611689816</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45979.453611689816</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45979.453611689816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45979.453611689816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45979.453611689816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45979.453611689816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45979.453611689816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45979.453611689816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45979.453611689816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45979.453611689816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45979.453611689816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45979.453611689816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45979.453611689816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45979.453611689816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45979.453611689816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45979.453611689816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45979.453611689816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45979.453611689816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45979.453611689816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45979.453611689816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45979.453611689816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45979.453611689816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45979.453611689816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45979.453611689816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45979.453611689816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45979.453611689816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45979.453611689816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45979.453611689816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45979.453611689816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45979.453611689816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45979.453611689816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45979.453611689816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45979.453611689816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45979.453611689816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45979.453611689816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45979.453611689816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45979.453611689816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45979.453611689816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45979.453611689816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45979.453611689816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45979.453611689816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45979.453611689816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45979.453611689816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45979.453611689816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45979.453611689816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45979.453611689816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45979.453611689816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45979.453611689816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45979.453611689816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45979.453611689816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45979.453611689816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45979.453611689816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45979.453611689816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45979.453611689816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45979.453611689816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45979.453611689816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45979.453611689816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45979.453611689816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45979.453611689816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45979.453611689816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45979.453611689816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45979.453611689816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45979.453611689816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45979.453611689816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45979.453611689816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45979.453611689816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45979.453611689816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45979.453611689816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45979.453611689816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45979.453611689816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45979.453611689816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45979.453611689816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45979.453611689816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45979.453611689816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45979.453611689816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45979.453611689816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45979.453611689816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45979.453611689816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45979.453611689816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45979.453611689816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45979.453611689816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45979.453611689816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45979.453611689816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45979.453611689816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45979.453611689816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45979.453611689816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45979.453611689816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45979.453611689816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45979.453611689816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45979.453611689816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45979.453611689816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45979.453611689816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45979.453611689816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45979.453611689816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45979.453611689816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45979.453611689816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45979.453611689816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45979.453611689816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45979.453611689816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45979.453611689816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45979.453611689816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45979.453611689816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45979.453611689816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45979.453611689816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45979.453611689816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45979.453611689816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45979.453611689816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45979.453611689816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45979.453611689816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45979.453611689816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45979.453611689816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45979.453611689816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45979.453611689816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45979.453611689816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45979.453611689816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45979.453611689816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45979.453611689816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45979.453611689816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45979.453611689816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45979.453611689816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45979.453611689816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45979.453611689816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45979.453611689816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45979.453611689816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45979.453611689816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45979.453611689816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45979.453611689816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45979.453611689816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45979.453611689816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45979.453611689816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45979.453611689816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45979.453611689816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45979.453611689816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45979.453611689816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45979.453611689816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45979.453611689816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45979.453611689816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45979.453611689816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45979.453611689816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45979.453611689816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45979.453611689816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45979.453611689816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45979.453611689816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45979.453611689816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45979.453611689816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45979.453611689816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45979.453611689816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45979.453611689816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45979.453611689816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45979.453611689816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45979.453611689816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45979.453611689816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45979.453611689816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45979.453611689816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45979.453611689816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45979.453611689816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45979.453611689816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45979.453611689816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45979.453611689816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45979.453611689816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45979.453611689816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45979.453611689816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45979.453611689816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45979.453611689816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45979.453611689816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45979.453611689816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45979.453611689816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45979.453611689816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45979.453611689816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45979.453611689816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45979.453611689816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45979.453611689816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45979.453611689816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45979.453611689816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45979.453611689816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45979.453611689816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45979.453611689816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45979.453611689816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45979.453611689816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45979.453611689816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45979.453611689816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45979.453611689816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45979.453611689816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45979.453611689816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45979.453611689816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45979.453611689816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45979.453611689816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45979.453611689816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45979.453611689816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45979.453611689816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45979.453611689816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45979.453611689816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45979.453611689816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45979.453611689816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45979.453611689816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45979.453611689816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45979.453611689816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45979.453611689816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45979.453611689816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45979.453611689816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45979.453611689816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45979.453611689816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45979.453611689816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45979.453611689816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45979.453611689816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45979.453611689816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45979.453611689816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45979.453611689816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45979.453611689816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45979.453611689816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45979.453611689816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45979.453611689816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45979.453611689816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45979.453611689816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45979.453611689816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45979.453611689816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45979.453611689816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45979.453611689816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45979.453611689816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45979.453611689816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45979.453611689816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45979.453611689816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45979.453611689816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45979.453611689816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45979.453611689816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45979.453611689816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45979.453611689816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45979.453611689816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45979.453611689816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45979.453611689816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45979.453611689816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45979.453611689816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45979.453611689816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45979.453611689816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45979.453611689816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45979.453611689816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45979.453611689816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45979.453611689816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45979.453611689816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45979.453611689816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45979.453611689816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45979.453611689816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45979.453611689816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45979.453611689816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45979.453611689816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45979.453611689816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45979.453611689816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45979.453611689816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45979.453611689816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45979.453611689816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45979.453611689816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45979.453611689816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45979.453611689816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45979.453611689816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45979.453611689816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45979.453611689816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45979.453611689816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45979.453611689816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45979.453611689816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45979.453611689816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45979.453611689816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45979.453611689816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45979.453611689816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45979.453611689816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45979.453611689816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45979.453611689816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45979.453611689816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45979.453611689816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45979.453611689816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45979.453611689816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45979.453611689816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45979.453611689816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45979.453611689816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45979.453611689816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45979.453611689816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45979.453611689816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45979.453611689816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45979.453611689816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45979.453611689816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45979.453611689816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45979.453611689816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45979.453611689816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45979.453611689816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45979.453611689816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45979.453611689816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45979.453611689816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45979.453611689816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45979.453611689816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45979.453611689816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45979.453611689816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45979.453611689816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45979.453611689816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45979.453611689816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45979.453611689816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45979.453611689816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45979.453611689816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45979.453611689816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45979.453611689816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45979.453611689816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45979.453611689816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45979.453611689816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45979.453611689816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45979.453611689816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45979.453611689816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45979.453611689816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45979.453611689816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45979.453611689816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45979.453611689816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45979.453611689816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45979.453611689816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45979.453611689816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45979.453611689816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45979.453611689816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45979.453611689816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45979.453611689816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45979.453611689816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45979.453611689816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45979.453611689816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45979.453611689816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45979.453611689816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45979.453611689816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45979.453611689816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45979.453611689816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45979.453611689816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45979.453611689816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45979.453611689816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45979.453611689816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45979.453611689816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45979.453611689816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45979.453611689816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45979.453611689816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45979.453611689816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45979.453611689816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45979.453611689816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45979.453611689816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45979.453611689816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45979.453611689816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45979.453611689816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45979.453611689816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45979.453611689816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45979.453611689816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45979.453611689816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45979.453611689816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45979.453611689816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45979.453611689816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45979.453611689816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45979.453611689816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45979.453611689816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45979.453611689816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45979.453611689816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45979.453611689816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45979.453611689816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45979.453611689816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45979.453611689816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45979.453611689816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45979.453611689816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45979.453611689816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45979.453611689816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45979.453611689816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45979.453611689816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45979.453611689816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45979.453611689816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45979.453611689816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45979.453611689816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45979.453611689816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45979.453611689816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45979.453611689816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45979.453611689816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45979.453611689816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45979.453611689816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45979.453611689816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45979.453611689816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45979.453611689816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45979.453611689816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45979.453611689816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45979.453611689816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45979.453611689816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45979.453611689816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45979.453611689816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45979.453611689816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45979.453611689816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45979.453611689816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45979.453611689816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45979.453611689816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45979.453611689816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45979.453611689816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45979.453611689816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45979.453611689816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45979.453611689816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45979.453611689816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45979.453611689816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45979.453611689816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45979.453611689816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45979.453611689816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45979.453611689816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45979.453611689816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45979.453611689816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45979.453611689816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45979.453611689816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45979.453611689816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45979.453611689816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45979.453611689816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45979.453611689816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45979.453611689816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45979.453611689816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45979.453611689816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45979.453611689816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45979.453611689816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45979.453611689816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45979.453611689816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45979.453611689816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45979.453611689816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45979.453611689816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45979.453611689816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45979.453611689816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45979.453611689816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45979.453611689816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45979.453611689816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45979.453611689816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45979.453611689816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45979.453611689816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45979.453611689816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45979.453611689816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45979.453611689816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45979.453611689816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45979.453611689816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45979.453611689816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45979.453611689816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45979.453611689816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45979.453611689816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45979.453611689816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45979.453611689816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45979.453611689816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45979.453611689816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45979.453611689816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45979.453611689816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45979.453611689816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45979.453611689816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45979.453611689816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45979.453611689816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45979.453611689816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45979.453611689816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45979.453611689816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45979.453611689816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45979.453611689816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45979.453611689816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45979.453611689816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45979.453611689816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45979.453611689816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45979.453611689816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45979.453611689816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45979.453611689816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45979.453611689816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45979.453611689816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45979.453611689816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45979.453611689816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45979.453611689816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45979.453611689816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45979.453611689816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45979.453611689816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45979.453611689816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45979.453611689816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45979.453611689816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45979.453611689816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45979.453611689816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45979.453611689816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45979.453611689816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45979.453611689816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45979.453611689816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45979.453611689816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45979.453611689816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45979.453611689816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45979.453611689816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45979.453611689816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45979.453611689816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45979.453611689816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45979.453611689816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45979.453611689816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45979.453611689816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45979.453611689816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45979.453611689816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45979.453611689816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45979.453611689816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45979.453611689816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45979.453611689816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45979.453611689816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45979.453611689816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45979.453611689816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45979.453611689816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45979.453611689816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45979.453611689816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45979.453611689816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45979.453611689816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45979.453611689816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45979.453611689816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45979.453611689816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45979.453611689816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45979.453611689816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45979.453611689816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45979.453611689816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45979.453611689816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45979.453611689816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45979.453611689816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45979.453611689816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45979.453611689816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45979.453611689816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45979.453611689816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45979.453611689816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45979.453611689816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45979.453611689816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45979.453611689816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45979.453611689816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45979.453611689816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45979.453611689816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45979.453611689816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45979.453611689816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45979.453611689816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45979.453611689816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45979.453611689816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45979.453611689816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45979.453611689816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45979.453611689816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45979.453611689816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45979.453611689816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45979.453611689816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45979.453611689816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45979.453611689816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45979.453611689816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45979.453611689816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45979.453611689816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45979.453611689816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45979.453611689816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45979.453611689816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45979.453611689816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45979.453611689816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45979.453611689816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45979.453611689816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45979.453611689816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45979.453611689816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45979.453611689816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45979.453611689816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45979.453611689816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45979.453611689816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45979.453611689816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45979.453611689816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45979.453611689816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45979.453611689816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45979.453611689816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45979.453611689816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45979.453611689816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45979.453611689816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45979.453611689816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45979.453611689816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45979.453611689816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45979.453611689816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45979.453611689816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45979.453611689816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45979.453611689816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45979.453611689816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45979.453611689816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45979.453611689816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45979.453611689816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45979.453611689816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45979.453611689816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45979.453611689816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45979.453611689816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45979.453611689816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45979.453611689816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45979.453611689816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45979.453611689816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45979.453611689816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45979.453611689816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45979.453611689816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45979.453611689816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45979.453611689816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45979.453611689816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45979.453611689816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45979.453611689816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45979.453611689816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45979.453611689816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45979.453611689816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45979.453611689816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45979.453611689816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45979.453611689816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45979.453611689816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45979.453611689816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45979.453611689816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45979.453611689816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45979.453611689816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45979.453611689816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45979.453611689816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45979.453611689816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45979.453611689816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45979.453611689816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45979.453611689816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45979.453611689816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45979.453611689816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45979.453611689816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45979.453611689816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45979.453611689816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45979.453611689816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45979.453611689816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45979.453611689816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45979.453611689816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45979.453611689816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45979.453611689816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45979.453611689816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45979.453611689816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45979.453611689816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45979.453611689816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45979.453611689816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45979.453611689816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45979.453611689816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45979.453611689816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45979.453611689816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45979.453611689816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45979.453611689816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45979.453611689816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45979.453611689816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45979.453611689816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45979.453611689816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45979.453611689816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45979.453611689816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45979.453611689816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45979.453611689816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45979.453611689816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45979.453611689816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45979.453611689816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45979.453611689816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45979.453611689816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45979.453611689816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45979.453611689816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45979.453611689816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45979.453611689816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45979.453611689816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45979.453611689816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45979.453611689816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45979.453611689816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45979.453611689816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45979.453611689816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45979.453611689816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45979.453611689816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45979.453611689816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45979.453611689816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45979.453611689816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45979.453611689816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45979.453611689816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45979.453611689816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45979.453611689816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45979.453611689816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45979.453611689816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45979.453611689816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45979.453611689816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45979.453611689816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45979.453611689816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45979.453611689816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45979.453611689816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45979.453611689816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45979.453611689816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45979.453611689816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45979.453611689816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45979.453611689816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45979.453611689816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45979.453611689816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45979.453611689816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45979.453611689816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45979.453611689816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45979.453611689816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45979.453611689816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45979.453611689816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45979.453611689816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45979.453611689816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45979.453611689816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45979.453611689816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45979.453611689816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45979.453611689816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45979.453611689816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45979.453611689816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45979.453611689816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45979.453611689816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45979.453611689816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45979.453611689816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45979.453611689816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45979.453611689816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45979.453611689816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45979.453611689816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45979.453611689816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45979.453611689816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45979.453611689816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45979.453611689816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45979.453611689816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45979.453611689816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45979.453611689816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45979.453611689816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45979.453611689816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45979.453611689816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45979.453611689816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45979.453611689816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45979.453611689816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45979.453611689816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45979.453611689816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45979.453611689816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45979.453611689816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45979.453611689816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45979.453611689816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45979.453611689816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45979.453611689816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45979.453611689816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45979.453611689816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45979.453611689816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45979.453611689816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45979.453611689816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45979.453611689816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45979.453611689816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45979.453611689816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45979.453611689816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45979.453611689816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45979.453611689816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45979.453611689816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45979.453611689816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45979.453611689816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45979.453611689816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45979.453611689816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45979.453611689816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45979.453611689816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45979.453611689816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45979.453611689816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45979.453611689816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45979.453611689816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45979.453611689816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45979.453611689816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45979.453611689816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45979.453611689816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45979.453611689816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45979.453611689816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45979.453611689816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45979.453611689816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45979.453611689816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45979.453611689816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45979.453611689816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45979.453611689816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45979.453611689816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45979.453611689816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45979.453611689816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45979.453611689816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45979.453611689816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45979.453611689816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45979.453611689816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45979.453611689816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45979.453611689816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45979.453611689816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45979.453611689816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45979.453611689816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45979.453611689816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45979.453611689816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45979.453611689816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45979.453611689816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45979.453611689816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45979.453611689816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45979.453611689816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45979.453611689816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45979.453611689816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45979.453611689816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45979.453611689816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45979.453611689816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45979.453611689816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45979.453611689816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45979.453611689816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45979.453611689816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45979.453611689816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45979.453611689816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45979.453611689816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45979.453611689816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45979.453611689816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45979.453611689816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45979.453611689816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45979.453611689816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45979.453611689816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45979.453611689816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45979.453611689816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45979.453611689816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45979.453611689816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45979.453611689816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45979.453611689816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45979.453611689816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45979.453611689816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45979.453611689816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45979.453611689816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45979.453611689816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45979.453611689816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45979.453611689816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45979.453611689816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45979.453611689816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45979.453611689816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45979.453611689816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45979.453611689816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45979.453611689816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45979.453611689816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45979.453611689816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45979.453611689816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45979.453611689816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45979.453611689816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45979.453611689816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45979.453611689816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45979.453611689816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45979.453611689816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45979.453611689816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45979.453611689816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45979.453611689816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45979.453611689816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45979.453611689816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45979.453611689816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45979.453611689816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45979.453611689816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45979.453611689816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45979.453611689816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45979.453611689816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45979.453611689816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45979.453611689816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45979.453611689816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45979.453611689816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45979.453611689816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45979.453611689816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45979.453611689816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45979.453611689816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45979.453611689816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45979.453611689816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45979.453611689816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45979.453611689816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45979.453611689816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45979.453611689816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45979.453611689816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45979.453611689816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45979.453611689816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45979.453611689816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45979.453611689816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45979.453611689816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45979.453611689816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45979.453611689816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45979.453611689816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45979.453611689816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45979.453611689816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45979.453611689816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45979.453611689816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45979.453611689816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45979.453611689816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45979.453611689816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45979.453611689816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45979.453611689816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45979.453611689816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45979.453611689816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45979.453611689816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45979.453611689816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45979.453611689816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45979.453611689816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45979.453611689816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45979.453611689816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45979.453611689816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45979.453611689816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45979.453611689816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45979.453611689816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45979.453611689816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45979.453611689816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45979.453611689816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45979.453611689816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45979.453611689816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45979.453611689816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45979.453611689816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45979.453611689816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45979.453611689816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45979.453611689816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45979.453611689816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45979.453611689816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45979.453611689816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45979.453611689816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45979.453611689816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45979.453611689816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45979.453611689816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45979.453611689816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45979.453611689816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45979.453611689816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45979.453611689816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45979.453611689816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45979.453611689816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45979.453611689816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45979.453611689816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45979.453611689816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45979.453611689816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45979.453611689816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45979.453611689816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45979.453611689816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45979.453611689816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45979.453611689816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45979.453611689816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45979.453611689816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45979.453611689816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45979.453611689816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45979.453611689816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45979.453611689816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45979.453611689816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45979.453611689816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45979.453611689816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45979.453611689816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45979.453611689816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45979.453611689816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45979.453611689816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45979.453611689816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45979.453611689816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45979.453611689816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45979.453611689816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45979.453611689816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45979.453611689816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45979.453611689816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45979.453611689816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45979.453611689816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45979.453611689816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45979.453611689816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45979.453611689816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45979.453611689816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45979.453611689816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45979.453611689816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45979.453611689816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45979.453611689816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45979.453611689816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45979.453611689816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45979.453611689816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45979.453611689816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45979.453611689816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45979.453611689816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45979.453611689816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45979.453611689816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45979.453611689816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45979.453611689816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45979.453611689816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45979.453611689816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45979.453611689816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45979.453611689816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45979.453611689816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45979.453611689816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45979.453611689816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45979.453611689816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45979.453611689816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45979.453611689816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45979.453611689816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45979.453611689816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45979.453611689816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45979.453611689816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45979.453611689816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45979.453611689816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45979.453611689816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45979.453611689816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45979.453611689816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45979.453611689816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45979.453611689816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45979.453611689816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45979.453611689816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45979.453611689816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45979.453611689816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45979.453611689816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45979.453611689816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45979.453611689816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45979.453611689816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45979.453611689816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45979.453611689816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45979.453611689816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45979.453611689816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45979.453611689816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45979.453611689816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45979.453611689816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45979.453611689816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45979.453611689816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45979.453611689816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45979.453611689816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45979.453611689816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45979.453611689816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45979.453611689816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45979.453611689816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45979.453611689816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45979.453611689816</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275.97289409721998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34148</v>
      </c>
      <c r="E3" s="94" t="s">
        <v>39021</v>
      </c>
      <c r="F3" s="95">
        <v>45979.393275462964</v>
      </c>
      <c r="G3" s="96">
        <f ca="1">IFERROR(NOW()-F3,"")</f>
        <v>6.0336226852086838E-2</v>
      </c>
      <c r="H3" s="95">
        <v>45979.387685185182</v>
      </c>
      <c r="I3" s="113" t="str">
        <f>IFERROR(VLOOKUP(D3,DB!A:F,6,0),"")</f>
        <v>SCECO</v>
      </c>
      <c r="J3" s="113" t="str">
        <f>IFERROR(VLOOKUP(D3,DB!A:G,7,0),"")</f>
        <v>Dead</v>
      </c>
      <c r="K3" s="97" t="s">
        <v>39117</v>
      </c>
      <c r="L3" s="91" t="str">
        <f>IFERROR(VLOOKUP(D3,DB!A:I,9,0),"")</f>
        <v>Latis</v>
      </c>
    </row>
    <row r="4" spans="1:16" ht="15" customHeight="1">
      <c r="A4" s="113" t="s">
        <v>39118</v>
      </c>
      <c r="B4" s="113" t="str">
        <f>IFERROR(VLOOKUP(D4,DB!A:K,11,0),"")</f>
        <v>R4</v>
      </c>
      <c r="C4" s="93">
        <v>1</v>
      </c>
      <c r="D4" s="91" t="s">
        <v>31833</v>
      </c>
      <c r="E4" s="94" t="s">
        <v>39021</v>
      </c>
      <c r="F4" s="95">
        <v>45979.417002314818</v>
      </c>
      <c r="G4" s="96">
        <f ca="1">IFERROR(NOW()-F4,"")</f>
        <v>3.6609374998079147E-2</v>
      </c>
      <c r="H4" s="95">
        <v>45979.389004629629</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38707</v>
      </c>
      <c r="E5" s="94" t="s">
        <v>39021</v>
      </c>
      <c r="F5" s="95">
        <v>45979.434247685182</v>
      </c>
      <c r="G5" s="96">
        <f ca="1">IFERROR(NOW()-F5,"")</f>
        <v>1.9364004634553567E-2</v>
      </c>
      <c r="H5" s="95">
        <v>45979.42832175926</v>
      </c>
      <c r="I5" s="113" t="str">
        <f>IFERROR(VLOOKUP(D5,DB!A:F,6,0),"")</f>
        <v>Sceco</v>
      </c>
      <c r="J5" s="113" t="str">
        <f>IFERROR(VLOOKUP(D5,DB!A:G,7,0),"")</f>
        <v>Good</v>
      </c>
      <c r="K5" s="97" t="s">
        <v>39121</v>
      </c>
      <c r="L5" s="91" t="str">
        <f>IFERROR(VLOOKUP(D5,DB!A:I,9,0),"")</f>
        <v>Latis</v>
      </c>
    </row>
    <row r="6" spans="1:16" ht="15" customHeight="1">
      <c r="A6" s="113"/>
      <c r="B6" s="113" t="str">
        <f>IFERROR(VLOOKUP(D6,DB!A:K,11,0),"")</f>
        <v/>
      </c>
      <c r="C6" s="93"/>
      <c r="D6" s="91"/>
      <c r="E6" s="94"/>
      <c r="F6" s="95"/>
      <c r="G6" s="96">
        <f ca="1">IFERROR(NOW()-F6,"")</f>
        <v>45979.453611689816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45979.453611689816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45979.453611689816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45979.453611689816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45979.453611689816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45979.453611689816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45979.453611689816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45979.453611689816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45979.453611689816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45979.453611689816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45979.453611689816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0">IFERROR(NOW()-F17,"")</f>
        <v>45979.453611689816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45979.453611689816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45979.453611689816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45979.453611689816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45979.453611689816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45979.453611689816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45979.453611689816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45979.453611689816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45979.453611689816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45979.453611689816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45979.453611689816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45979.453611689816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45979.453611689816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45979.453611689816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45979.453611689816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45979.453611689816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45979.453611689816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45979.453611689816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45979.453611689816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45979.453611689816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45979.453611689816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45979.453611689816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45979.453611689816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45979.453611689816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45979.453611689816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45979.453611689816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45979.453611689816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45979.453611689816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45979.453611689816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45979.453611689816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45979.453611689816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45979.453611689816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45979.453611689816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45979.453611689816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45979.453611689816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45979.453611689816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45979.453611689816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45979.453611689816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45979.453611689816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45979.453611689816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45979.453611689816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45979.453611689816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45979.453611689816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45979.453611689816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45979.453611689816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45979.453611689816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45979.453611689816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45979.453611689816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45979.453611689816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45979.453611689816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45979.453611689816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45979.453611689816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45979.453611689816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45979.453611689816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45979.453611689816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45979.453611689816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45979.453611689816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45979.453611689816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45979.453611689816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45979.453611689816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45979.453611689816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45979.453611689816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45979.453611689816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45979.453611689816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1">IFERROR(NOW()-F81,"")</f>
        <v>45979.453611689816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45979.453611689816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45979.453611689816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45979.453611689816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45979.453611689816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45979.453611689816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45979.453611689816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45979.453611689816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45979.453611689816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45979.453611689816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45979.453611689816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45979.453611689816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45979.453611689816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45979.453611689816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45979.453611689816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45979.453611689816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45979.453611689816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45979.453611689816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45979.453611689816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45979.453611689816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45979.453611689816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45979.453611689816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45979.453611689816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45979.453611689816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45979.453611689816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45979.453611689816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45979.453611689816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45979.453611689816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45979.453611689816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45979.453611689816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45979.453611689816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45979.453611689816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45979.453611689816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45979.453611689816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45979.453611689816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45979.453611689816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45979.453611689816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45979.453611689816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45979.453611689816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45979.453611689816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45979.453611689816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45979.453611689816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45979.453611689816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45979.453611689816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45979.453611689816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45979.453611689816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45979.453611689816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45979.453611689816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45979.453611689816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45979.453611689816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45979.453611689816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45979.453611689816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45979.453611689816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45979.453611689816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45979.453611689816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45979.453611689816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45979.453611689816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45979.453611689816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45979.453611689816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45979.453611689816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45979.453611689816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45979.453611689816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45979.453611689816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45979.453611689816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2">IFERROR(NOW()-F145,"")</f>
        <v>45979.453611689816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45979.453611689816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45979.453611689816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45979.453611689816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45979.453611689816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45979.453611689816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45979.453611689816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45979.453611689816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45979.453611689816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45979.453611689816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45979.453611689816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45979.453611689816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45979.453611689816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45979.453611689816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45979.453611689816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45979.453611689816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45979.453611689816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45979.453611689816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45979.453611689816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45979.453611689816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45979.453611689816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45979.453611689816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45979.453611689816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45979.453611689816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45979.453611689816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45979.453611689816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45979.453611689816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45979.453611689816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45979.453611689816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45979.453611689816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45979.453611689816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45979.453611689816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45979.453611689816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45979.453611689816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45979.453611689816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45979.453611689816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45979.453611689816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45979.453611689816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45979.453611689816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45979.453611689816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45979.453611689816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45979.453611689816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45979.453611689816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45979.453611689816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45979.453611689816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45979.453611689816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45979.453611689816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45979.453611689816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45979.453611689816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45979.453611689816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45979.453611689816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45979.453611689816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45979.453611689816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45979.453611689816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45979.453611689816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45979.453611689816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45979.453611689816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45979.453611689816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45979.453611689816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45979.453611689816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45979.453611689816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45979.453611689816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45979.453611689816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45979.453611689816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3">IFERROR(NOW()-F209,"")</f>
        <v>45979.453611689816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45979.453611689816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45979.453611689816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45979.453611689816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45979.453611689816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45979.453611689816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45979.453611689816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45979.453611689816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45979.453611689816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45979.453611689816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45979.453611689816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45979.453611689816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45979.453611689816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45979.453611689816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45979.453611689816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45979.453611689816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45979.453611689816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45979.453611689816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45979.453611689816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45979.453611689816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45979.453611689816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45979.453611689816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45979.453611689816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45979.453611689816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45979.453611689816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45979.453611689816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45979.453611689816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45979.453611689816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45979.453611689816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45979.453611689816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45979.453611689816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45979.453611689816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45979.453611689816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45979.453611689816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45979.453611689816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45979.453611689816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45979.453611689816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45979.453611689816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45979.453611689816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45979.453611689816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45979.453611689816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45979.453611689816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45979.453611689816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45979.453611689816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45979.453611689816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45979.453611689816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45979.453611689816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45979.453611689816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45979.453611689816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45979.453611689816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45979.453611689816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45979.453611689816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45979.453611689816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45979.453611689816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45979.453611689816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45979.453611689816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45979.453611689816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45979.453611689816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45979.453611689816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45979.453611689816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45979.453611689816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45979.453611689816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45979.453611689816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45979.453611689816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4">IFERROR(NOW()-F273,"")</f>
        <v>45979.453611689816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45979.453611689816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45979.453611689816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45979.453611689816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45979.453611689816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45979.453611689816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45979.453611689816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45979.453611689816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45979.453611689816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45979.453611689816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45979.453611689816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45979.453611689816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45979.453611689816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45979.453611689816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45979.453611689816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45979.453611689816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45979.453611689816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45979.453611689816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45979.453611689816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45979.453611689816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45979.453611689816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45979.453611689816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45979.453611689816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45979.453611689816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45979.453611689816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45979.453611689816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45979.453611689816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45979.453611689816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45979.453611689816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45979.453611689816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45979.453611689816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45979.453611689816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45979.453611689816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45979.453611689816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45979.453611689816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45979.453611689816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45979.453611689816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45979.453611689816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45979.453611689816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45979.453611689816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45979.453611689816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45979.453611689816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45979.453611689816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45979.453611689816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45979.453611689816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45979.453611689816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45979.453611689816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45979.453611689816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45979.453611689816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45979.453611689816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45979.453611689816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45979.453611689816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45979.453611689816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45979.453611689816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45979.453611689816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45979.453611689816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45979.453611689816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45979.453611689816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45979.453611689816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45979.453611689816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45979.453611689816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45979.453611689816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45979.453611689816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45979.453611689816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5">IFERROR(NOW()-F337,"")</f>
        <v>45979.453611689816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45979.453611689816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45979.453611689816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45979.453611689816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45979.453611689816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45979.453611689816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45979.453611689816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45979.453611689816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45979.453611689816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45979.453611689816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45979.453611689816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45979.453611689816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45979.453611689816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45979.453611689816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45979.453611689816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45979.453611689816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45979.453611689816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45979.453611689816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45979.453611689816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45979.453611689816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45979.453611689816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45979.453611689816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45979.453611689816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45979.453611689816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45979.453611689816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45979.453611689816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45979.453611689816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45979.453611689816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45979.453611689816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45979.453611689816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45979.453611689816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45979.453611689816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45979.453611689816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45979.453611689816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45979.453611689816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45979.453611689816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45979.453611689816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45979.453611689816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45979.453611689816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45979.453611689816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45979.453611689816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45979.453611689816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45979.453611689816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45979.453611689816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45979.453611689816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45979.453611689816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45979.453611689816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45979.453611689816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45979.453611689816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45979.453611689816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45979.453611689816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45979.453611689816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45979.453611689816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45979.453611689816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45979.453611689816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45979.453611689816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45979.453611689816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45979.453611689816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45979.453611689816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45979.453611689816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45979.453611689816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45979.453611689816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45979.453611689816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45979.453611689816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64" ca="1" si="6">IFERROR(NOW()-F401,"")</f>
        <v>45979.453611689816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45979.453611689816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45979.453611689816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45979.453611689816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45979.453611689816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45979.453611689816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45979.453611689816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45979.453611689816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45979.453611689816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45979.453611689816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45979.453611689816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45979.453611689816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45979.453611689816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45979.453611689816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45979.453611689816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45979.453611689816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45979.453611689816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45979.453611689816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45979.453611689816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45979.453611689816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45979.453611689816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45979.453611689816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45979.453611689816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45979.453611689816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45979.453611689816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45979.453611689816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45979.453611689816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45979.453611689816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45979.453611689816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45979.453611689816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45979.453611689816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45979.453611689816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45979.453611689816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45979.453611689816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45979.453611689816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45979.453611689816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45979.453611689816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45979.453611689816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45979.453611689816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45979.453611689816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45979.453611689816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45979.453611689816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45979.453611689816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45979.453611689816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45979.453611689816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45979.453611689816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45979.453611689816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45979.453611689816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45979.453611689816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45979.453611689816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45979.453611689816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45979.453611689816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45979.453611689816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45979.453611689816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45979.453611689816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45979.453611689816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45979.453611689816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45979.453611689816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45979.453611689816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45979.453611689816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45979.453611689816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45979.453611689816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45979.453611689816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45979.453611689816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ref="G465:G510" ca="1" si="7">IFERROR(NOW()-F465,"")</f>
        <v>45979.453611689816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45979.453611689816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45979.453611689816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45979.453611689816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45979.453611689816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45979.453611689816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45979.453611689816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45979.453611689816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45979.453611689816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45979.453611689816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45979.453611689816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45979.453611689816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45979.453611689816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45979.453611689816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45979.453611689816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45979.453611689816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45979.453611689816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45979.453611689816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45979.453611689816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45979.453611689816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45979.453611689816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45979.453611689816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45979.453611689816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45979.453611689816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45979.453611689816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45979.453611689816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45979.453611689816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45979.453611689816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45979.453611689816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45979.453611689816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45979.453611689816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45979.453611689816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45979.453611689816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45979.453611689816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45979.453611689816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45979.453611689816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45979.453611689816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45979.453611689816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45979.453611689816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45979.453611689816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45979.453611689816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45979.453611689816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45979.453611689816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45979.453611689816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45979.453611689816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45979.453611689816</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87.62155150462786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53.264734374999534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30.792500578703766</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5">
        <v>45977.514803240738</v>
      </c>
      <c r="G5" s="111">
        <f ca="1">IFERROR(NOW()-F5,"")</f>
        <v>1.9388084490783513</v>
      </c>
      <c r="H5" s="135">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1</v>
      </c>
      <c r="D6" s="109" t="s">
        <v>36587</v>
      </c>
      <c r="E6" s="109" t="s">
        <v>39021</v>
      </c>
      <c r="F6" s="135">
        <v>45979.428541666668</v>
      </c>
      <c r="G6" s="111">
        <f ca="1">IFERROR(NOW()-F6,"")</f>
        <v>2.5070023148145992E-2</v>
      </c>
      <c r="H6" s="135">
        <v>45979.404236111113</v>
      </c>
      <c r="I6" s="109" t="str">
        <f>IFERROR(VLOOKUP(D6,DB!A:F,6,0),"")</f>
        <v>Generator-SG</v>
      </c>
      <c r="J6" s="109" t="str">
        <f>IFERROR(VLOOKUP(D6,DB!A:G,7,0),"")</f>
        <v>Vandalized</v>
      </c>
      <c r="K6" s="109" t="s">
        <v>39131</v>
      </c>
      <c r="L6" s="109" t="str">
        <f>IFERROR(VLOOKUP(D6,DB!A:I,9,0),"")</f>
        <v>Latis</v>
      </c>
    </row>
    <row r="7" spans="1:13">
      <c r="A7" s="109"/>
      <c r="B7" s="109" t="str">
        <f>IFERROR(VLOOKUP(D7,DB!A:K,11,0),"")</f>
        <v/>
      </c>
      <c r="C7" s="109"/>
      <c r="D7" s="109"/>
      <c r="E7" s="109"/>
      <c r="F7" s="109"/>
      <c r="G7" s="111">
        <f ca="1">IFERROR(NOW()-F7,"")</f>
        <v>45979.453611689816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45979.453611689816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45979.453611689816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45979.453611689816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45979.453611689816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45979.453611689816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45979.453611689816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45979.453611689816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45979.453611689816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45979.453611689816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45979.453611689816</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45979.453611689816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45979.453611689816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45979.453611689816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45979.453611689816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45979.453611689816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45979.453611689816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45979.453611689816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45979.453611689816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45979.453611689816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45979.453611689816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45979.453611689816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45979.453611689816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45979.453611689816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45979.453611689816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45979.453611689816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45979.453611689816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45979.453611689816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45979.453611689816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45979.453611689816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45979.453611689816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45979.453611689816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45979.453611689816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45979.453611689816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45979.453611689816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45979.453611689816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45979.453611689816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45979.453611689816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45979.453611689816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45979.453611689816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45979.453611689816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45979.453611689816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45979.453611689816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45979.453611689816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45979.453611689816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45979.453611689816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45979.453611689816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45979.453611689816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45979.453611689816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45979.453611689816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45979.453611689816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45979.453611689816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45979.453611689816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45979.453611689816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45979.453611689816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45979.453611689816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45979.453611689816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45979.453611689816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45979.453611689816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45979.453611689816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45979.453611689816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45979.453611689816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45979.453611689816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45979.453611689816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45979.453611689816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45979.453611689816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45979.453611689816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45979.453611689816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45979.453611689816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45979.453611689816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45979.453611689816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45979.453611689816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45979.453611689816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45979.453611689816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45979.453611689816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45979.453611689816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45979.453611689816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45979.453611689816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45979.453611689816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45979.453611689816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45979.453611689816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45979.453611689816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45979.453611689816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45979.453611689816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45979.453611689816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45979.453611689816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45979.453611689816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45979.453611689816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45979.453611689816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45979.453611689816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45979.453611689816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45979.453611689816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45979.453611689816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45979.453611689816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45979.453611689816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45979.453611689816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45979.453611689816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45979.453611689816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45979.453611689816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45979.453611689816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45979.453611689816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45979.453611689816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45979.453611689816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45979.453611689816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45979.453611689816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45979.453611689816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45979.453611689816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45979.453611689816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45979.453611689816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45979.453611689816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45979.453611689816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45979.453611689816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45979.453611689816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45979.453611689816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45979.453611689816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45979.453611689816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45979.453611689816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45979.453611689816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45979.453611689816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45979.453611689816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45979.453611689816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45979.453611689816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45979.453611689816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45979.453611689816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45979.453611689816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45979.453611689816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45979.453611689816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45979.453611689816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45979.453611689816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45979.453611689816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45979.453611689816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45979.453611689816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45979.453611689816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45979.453611689816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45979.453611689816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45979.453611689816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45979.453611689816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45979.453611689816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45979.453611689816</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45979.453611689816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45979.453611689816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45979.453611689816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45979.453611689816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45979.453611689816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45979.453611689816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45979.453611689816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45979.453611689816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45979.453611689816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45979.453611689816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45979.453611689816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45979.453611689816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45979.453611689816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45979.453611689816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45979.453611689816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45979.453611689816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45979.453611689816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45979.453611689816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45979.453611689816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45979.453611689816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45979.453611689816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45979.453611689816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45979.453611689816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45979.453611689816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45979.453611689816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45979.453611689816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45979.453611689816</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45979.453611689816</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31674</v>
      </c>
      <c r="E2" s="109" t="s">
        <v>39021</v>
      </c>
      <c r="F2" s="121"/>
      <c r="G2" s="104">
        <f t="shared" ref="G2:G48" ca="1" si="0">IFERROR(NOW()-F2,"-")</f>
        <v>45979.453611689816</v>
      </c>
      <c r="H2" s="121">
        <v>45979.341469907406</v>
      </c>
      <c r="I2" s="119" t="str">
        <f>IFERROR(VLOOKUP(D2,DB!A:F,6,0),"")</f>
        <v>SCECO</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45979.453611689816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45979.453611689816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45979.453611689816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45979.453611689816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45979.453611689816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45979.453611689816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45979.453611689816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45979.453611689816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45979.453611689816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45979.453611689816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45979.453611689816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45979.453611689816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45979.453611689816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45979.453611689816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45979.453611689816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45979.453611689816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45979.453611689816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45979.453611689816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45979.453611689816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45979.453611689816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45979.453611689816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45979.453611689816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45979.453611689816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45979.453611689816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45979.453611689816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45979.453611689816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45979.453611689816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45979.453611689816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45979.453611689816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45979.453611689816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45979.453611689816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45979.453611689816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45979.453611689816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45979.453611689816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45979.453611689816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45979.453611689816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45979.453611689816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45979.453611689816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45979.453611689816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45979.453611689816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45979.453611689816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45979.453611689816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45979.453611689816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45979.453611689816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45979.453611689816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45979.453611689816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45979.453611689816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45979.453611689816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45979.453611689816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45979.453611689816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45979.453611689816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45979.453611689816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45979.453611689816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45979.453611689816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45979.453611689816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45979.453611689816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45979.453611689816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45979.453611689816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45979.453611689816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45979.453611689816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45979.453611689816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45979.453611689816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45979.453611689816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45979.453611689816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45979.453611689816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45979.453611689816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45979.453611689816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45979.453611689816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45979.453611689816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45979.453611689816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45979.453611689816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45979.453611689816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45979.453611689816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45979.453611689816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45979.453611689816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45979.453611689816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45979.453611689816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45979.453611689816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45979.453611689816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45979.453611689816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