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57" documentId="120_S{2AC9BD13-BADA-5192-A53E-5A8FF88502F6}" xr6:coauthVersionLast="47" xr6:coauthVersionMax="47" xr10:uidLastSave="{638EDE05-9E37-46EF-A0FC-D8D9F5A0703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I3" i="9"/>
  <c r="I4" i="9"/>
  <c r="G2" i="9"/>
  <c r="G3" i="9"/>
  <c r="D7" i="3"/>
  <c r="D8" i="3"/>
  <c r="L2" i="9"/>
  <c r="J2" i="9"/>
  <c r="D11" i="3"/>
  <c r="J5" i="2"/>
  <c r="B5" i="2"/>
  <c r="G5" i="2"/>
  <c r="I5" i="2"/>
  <c r="L5" i="2"/>
  <c r="I9"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<sst xmlns="http://schemas.openxmlformats.org/spreadsheetml/2006/main" count="180282" uniqueCount="39129">
  <si>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</si>
  <si>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</si>
  <si>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</si>
  <si>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</si>
  <si>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</si>
  <si>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</si>
  <si>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</si>
  <si>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</si>
  <si>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</si>
  <si>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</si>
  <si>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</si>
  <si>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</si>
  <si>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</si>
  <si>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</si>
  <si>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</si>
  <si>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</si>
  <si>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</si>
  <si>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</si>
  <si>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</si>
  <si>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</si>
  <si>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</si>
  <si>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</si>
  <si>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</si>
  <si>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</si>
  <si>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</si>
  <si>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</si>
  <si>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</si>
  <si>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</si>
  <si>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</si>
  <si>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</si>
  <si>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</si>
  <si>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</si>
  <si>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</si>
  <si>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</si>
  <si>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</si>
  <si>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</si>
  <si>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</si>
  <si>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</si>
  <si>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</si>
  <si>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</si>
  <si>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</si>
  <si>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</si>
  <si>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</si>
  <si>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</si>
  <si>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</si>
  <si>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</si>
  <si>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</si>
  <si>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</si>
  <si>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</si>
  <si>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</si>
  <si>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</si>
  <si>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</si>
  <si>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</si>
  <si>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</si>
  <si>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</si>
  <si>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</si>
  <si>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</si>
  <si>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</si>
  <si>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</si>
  <si>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</si>
  <si>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</si>
  <si>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</si>
  <si>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</si>
  <si>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</si>
  <si>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</si>
  <si>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</si>
  <si>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</si>
  <si>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</si>
  <si>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</si>
  <si>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</si>
  <si>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</si>
  <si>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</si>
  <si>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</si>
  <si>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</si>
  <si>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</si>
  <si>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</si>
  <si>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</si>
  <si>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</si>
  <si>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</si>
  <si>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</si>
  <si>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</si>
  <si>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</si>
  <si>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</si>
  <si>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</si>
  <si>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</si>
  <si>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</si>
  <si>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</si>
  <si>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</si>
  <si>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</si>
  <si>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</si>
  <si>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</si>
  <si>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</si>
  <si>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</si>
  <si>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</si>
  <si>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</si>
  <si>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</si>
  <si>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</si>
  <si>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</si>
  <si>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</si>
  <si>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</si>
  <si>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</si>
  <si>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</si>
  <si>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</si>
  <si>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</si>
  <si>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</si>
  <si>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</si>
  <si>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</si>
  <si>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</si>
  <si>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</si>
  <si>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</si>
  <si>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</si>
  <si>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</si>
  <si>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</si>
  <si>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</si>
  <si>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</si>
  <si>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</si>
  <si>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</si>
  <si>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</si>
  <si>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</si>
  <si>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</si>
  <si>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</si>
  <si>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</si>
  <si>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</si>
  <si>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</si>
  <si>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</si>
  <si>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</si>
  <si>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</si>
  <si>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</si>
  <si>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</si>
  <si>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</si>
  <si>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</si>
  <si>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</si>
  <si>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</si>
  <si>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</si>
  <si>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</si>
  <si>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</si>
  <si>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</si>
  <si>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</si>
  <si>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</si>
  <si>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</si>
  <si>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</si>
  <si>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</si>
  <si>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</si>
  <si>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</si>
  <si>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</si>
  <si>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</si>
  <si>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</si>
  <si>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</si>
  <si>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</si>
  <si>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</si>
  <si>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</si>
  <si>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</si>
  <si>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</si>
  <si>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</si>
  <si>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</si>
  <si>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</si>
  <si>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</si>
  <si>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</si>
  <si>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</si>
  <si>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</si>
  <si>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</si>
  <si>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</si>
  <si>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</si>
  <si>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</si>
  <si>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</si>
  <si>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</si>
  <si>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</si>
  <si>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</si>
  <si>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</si>
  <si>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</si>
  <si>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</si>
  <si>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</si>
  <si>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</si>
  <si>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</si>
  <si>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</si>
  <si>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</si>
  <si>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</si>
  <si>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</si>
  <si>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</si>
  <si>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</si>
  <si>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</si>
  <si>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</si>
  <si>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</si>
  <si>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</si>
  <si>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</si>
  <si>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</si>
  <si>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</si>
  <si>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</si>
  <si>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</si>
  <si>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</si>
  <si>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</si>
  <si>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</si>
  <si>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</si>
  <si>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</si>
  <si>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</si>
  <si>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</si>
  <si>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</si>
  <si>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</si>
  <si>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</si>
  <si>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</si>
  <si>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</si>
  <si>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</si>
  <si>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</si>
  <si>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</si>
  <si>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</si>
  <si>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</si>
  <si>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</si>
  <si>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</si>
  <si>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</si>
  <si>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</si>
  <si>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</si>
  <si>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</si>
  <si>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</si>
  <si>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</si>
  <si>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</si>
  <si>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</si>
  <si>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</si>
  <si>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</si>
  <si>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</si>
  <si>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</si>
  <si>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</si>
  <si>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</si>
  <si>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</si>
  <si>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</si>
  <si>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</si>
  <si>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</si>
  <si>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</si>
  <si>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</si>
  <si>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</si>
  <si>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</si>
  <si>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</si>
  <si>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</si>
  <si>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</si>
  <si>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</si>
  <si>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</si>
  <si>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</si>
  <si>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</si>
  <si>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</si>
  <si>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</si>
  <si>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</si>
  <si>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</si>
  <si>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</si>
  <si>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</si>
  <si>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</si>
  <si>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</si>
  <si>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</si>
  <si>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</si>
  <si>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</si>
  <si>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</si>
  <si>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</si>
  <si>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</si>
  <si>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</si>
  <si>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</si>
  <si>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</si>
  <si>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</si>
  <si>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</si>
  <si>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</si>
  <si>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</si>
  <si>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</si>
  <si>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</si>
  <si>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</si>
  <si>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</si>
  <si>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</si>
  <si>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</si>
  <si>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</si>
  <si>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</si>
  <si>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</si>
  <si>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</si>
  <si>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</si>
  <si>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</si>
  <si>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</si>
  <si>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</si>
  <si>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</si>
  <si>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</si>
  <si>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</si>
  <si>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</si>
  <si>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</si>
  <si>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</si>
  <si>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</si>
  <si>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</si>
  <si>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</si>
  <si>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</si>
  <si>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</si>
  <si>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</si>
  <si>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</si>
  <si>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</si>
  <si>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</si>
  <si>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</si>
  <si>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</si>
  <si>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</si>
  <si>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</si>
  <si>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</si>
  <si>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</si>
  <si>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</si>
  <si>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</si>
  <si>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</si>
  <si>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</si>
  <si>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</si>
  <si>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</si>
  <si>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</si>
  <si>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</si>
  <si>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</si>
  <si>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</si>
  <si>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</si>
  <si>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</si>
  <si>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</si>
  <si>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</si>
  <si>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</si>
  <si>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</si>
  <si>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</si>
  <si>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</si>
  <si>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</si>
  <si>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</si>
  <si>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</si>
  <si>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</si>
  <si>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</si>
  <si>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</si>
  <si>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</si>
  <si>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</si>
  <si>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</si>
  <si>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</si>
  <si>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</si>
  <si>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</si>
  <si>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</si>
  <si>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</si>
  <si>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</si>
  <si>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</si>
  <si>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</si>
  <si>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</si>
  <si>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</si>
  <si>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</si>
  <si>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</si>
  <si>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</si>
  <si>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</si>
  <si>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</si>
  <si>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</si>
  <si>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</si>
  <si>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</si>
  <si>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</si>
  <si>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</si>
  <si>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</si>
  <si>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</si>
  <si>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</si>
  <si>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</si>
  <si>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</si>
  <si>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</si>
  <si>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</si>
  <si>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</si>
  <si>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</si>
  <si>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</si>
  <si>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</si>
  <si>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</si>
  <si>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</si>
  <si>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</si>
  <si>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</si>
  <si>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</si>
  <si>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</si>
  <si>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</si>
  <si>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</si>
  <si>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</si>
  <si>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</si>
  <si>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</si>
  <si>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</si>
  <si>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</si>
  <si>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</si>
  <si>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</si>
  <si>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</si>
  <si>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</si>
  <si>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</si>
  <si>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</si>
  <si>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</si>
  <si>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</si>
  <si>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</si>
  <si>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</si>
  <si>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</si>
  <si>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</si>
  <si>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</si>
  <si>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</si>
  <si>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</si>
  <si>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</si>
  <si>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</si>
  <si>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</si>
  <si>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</si>
  <si>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</si>
  <si>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</si>
  <si>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</si>
  <si>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</si>
  <si>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</si>
  <si>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</si>
  <si>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</si>
  <si>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</si>
  <si>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</si>
  <si>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</si>
  <si>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</si>
  <si>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</si>
  <si>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</si>
  <si>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</si>
  <si>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</si>
  <si>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</si>
  <si>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</si>
  <si>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</si>
  <si>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</si>
  <si>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</si>
  <si>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</si>
  <si>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</si>
  <si>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</si>
  <si>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</si>
  <si>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</si>
  <si>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</si>
  <si>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</si>
  <si>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</si>
  <si>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</si>
  <si>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</si>
  <si>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</si>
  <si>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</si>
  <si>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</si>
  <si>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</si>
  <si>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</si>
  <si>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</si>
  <si>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</si>
  <si>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</si>
  <si>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</si>
  <si>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</si>
  <si>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</si>
  <si>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</si>
  <si>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</si>
  <si>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</si>
  <si>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</si>
  <si>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</si>
  <si>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</si>
  <si>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</si>
  <si>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</si>
  <si>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</si>
  <si>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</si>
  <si>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</si>
  <si>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</si>
  <si>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</si>
  <si>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</si>
  <si>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</si>
  <si>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</si>
  <si>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</si>
  <si>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</si>
  <si>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</si>
  <si>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</si>
  <si>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</si>
  <si>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</si>
  <si>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</si>
  <si>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</si>
  <si>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</si>
  <si>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</si>
  <si>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</si>
  <si>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</si>
  <si>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</si>
  <si>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</si>
  <si>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</si>
  <si>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</si>
  <si>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</si>
  <si>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</si>
  <si>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</si>
  <si>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</si>
  <si>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</si>
  <si>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</si>
  <si>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</si>
  <si>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</si>
  <si>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</si>
  <si>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</si>
  <si>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</si>
  <si>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</si>
  <si>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</si>
  <si>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</si>
  <si>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</si>
  <si>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</si>
  <si>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</si>
  <si>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</si>
  <si>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</si>
  <si>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</si>
  <si>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</si>
  <si>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</si>
  <si>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</si>
  <si>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</si>
  <si>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</si>
  <si>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</si>
  <si>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</si>
  <si>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</si>
  <si>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</si>
  <si>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</si>
  <si>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</si>
  <si>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</si>
  <si>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</si>
  <si>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</si>
  <si>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</si>
  <si>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</si>
  <si>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</si>
  <si>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</si>
  <si>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</si>
  <si>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</si>
  <si>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</si>
  <si>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</si>
  <si>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</si>
  <si>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</si>
  <si>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</si>
  <si>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</si>
  <si>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</si>
  <si>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</si>
  <si>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</si>
  <si>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</si>
  <si>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</si>
  <si>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</si>
  <si>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</si>
  <si>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</si>
  <si>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</si>
  <si>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</si>
  <si>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</si>
  <si>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</si>
  <si>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</si>
  <si>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</si>
  <si>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</si>
  <si>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</si>
  <si>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</si>
  <si>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</si>
  <si>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</si>
  <si>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</si>
  <si>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</si>
  <si>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</si>
  <si>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</si>
  <si>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</si>
  <si>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</si>
  <si>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</si>
  <si>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</si>
  <si>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</si>
  <si>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</si>
  <si>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</si>
  <si>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</si>
  <si>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</si>
  <si>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</si>
  <si>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</si>
  <si>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</si>
  <si>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</si>
  <si>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</si>
  <si>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</si>
  <si>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</si>
  <si>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</si>
  <si>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</si>
  <si>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</si>
  <si>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</si>
  <si>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</si>
  <si>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</si>
  <si>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</si>
  <si>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</si>
  <si>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</si>
  <si>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</si>
  <si>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</si>
  <si>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</si>
  <si>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</si>
  <si>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</si>
  <si>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</si>
  <si>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</si>
  <si>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</si>
  <si>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</si>
  <si>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</si>
  <si>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</si>
  <si>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</si>
  <si>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</si>
  <si>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</si>
  <si>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</si>
  <si>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</si>
  <si>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</si>
  <si>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</si>
  <si>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</si>
  <si>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</si>
  <si>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</si>
  <si>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</si>
  <si>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</si>
  <si>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</si>
  <si>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</si>
  <si>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</si>
  <si>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</si>
  <si>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</si>
  <si>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</si>
  <si>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</si>
  <si>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</si>
  <si>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</si>
  <si>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</si>
  <si>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</si>
  <si>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</si>
  <si>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</si>
  <si>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</si>
  <si>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</si>
  <si>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</si>
  <si>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</si>
  <si>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</si>
  <si>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</si>
  <si>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</si>
  <si>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</si>
  <si>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</si>
  <si>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</si>
  <si>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</si>
  <si>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</si>
  <si>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</si>
  <si>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</si>
  <si>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</si>
  <si>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</si>
  <si>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</si>
  <si>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</si>
  <si>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</si>
  <si>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</si>
  <si>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</si>
  <si>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</si>
  <si>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</si>
  <si>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</si>
  <si>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</si>
  <si>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</si>
  <si>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</si>
  <si>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</si>
  <si>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</si>
  <si>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</si>
  <si>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</si>
  <si>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</si>
  <si>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</si>
  <si>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</si>
  <si>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</si>
  <si>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</si>
  <si>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</si>
  <si>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</si>
  <si>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</si>
  <si>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</si>
  <si>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</si>
  <si>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</si>
  <si>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</si>
  <si>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</si>
  <si>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</si>
  <si>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</si>
  <si>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</si>
  <si>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</si>
  <si>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</si>
  <si>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</si>
  <si>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</si>
  <si>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</si>
  <si>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</si>
  <si>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</si>
  <si>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</si>
  <si>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</si>
  <si>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</si>
  <si>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</si>
  <si>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</si>
  <si>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</si>
  <si>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</si>
  <si>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</si>
  <si>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</si>
  <si>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</si>
  <si>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</si>
  <si>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</si>
  <si>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</si>
  <si>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</si>
  <si>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</si>
  <si>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</si>
  <si>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</si>
  <si>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</si>
  <si>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</si>
  <si>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</si>
  <si>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</si>
  <si>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</si>
  <si>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</si>
  <si>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</si>
  <si>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</si>
  <si>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</si>
  <si>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</si>
  <si>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</si>
  <si>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</si>
  <si>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</si>
  <si>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</si>
  <si>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</si>
  <si>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</si>
  <si>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</si>
  <si>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</si>
  <si>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</si>
  <si>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</si>
  <si>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</si>
  <si>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</si>
  <si>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</si>
  <si>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</si>
  <si>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</si>
  <si>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</si>
  <si>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</si>
  <si>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</si>
  <si>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</si>
  <si>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</si>
  <si>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</si>
  <si>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</si>
  <si>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</si>
  <si>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</si>
  <si>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</si>
  <si>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</si>
  <si>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</si>
  <si>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</si>
  <si>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</si>
  <si>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</si>
  <si>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</si>
  <si>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</si>
  <si>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</si>
  <si>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</si>
  <si>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</si>
  <si>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</si>
  <si>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</si>
  <si>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</si>
  <si>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</si>
  <si>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</si>
  <si>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</si>
  <si>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</si>
  <si>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</si>
  <si>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</si>
  <si>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</si>
  <si>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</si>
  <si>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</si>
  <si>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</si>
  <si>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</si>
  <si>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</si>
  <si>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</si>
  <si>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</si>
  <si>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</si>
  <si>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</si>
  <si>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</si>
  <si>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</si>
  <si>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</si>
  <si>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</si>
  <si>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</si>
  <si>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</si>
  <si>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</si>
  <si>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</si>
  <si>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</si>
  <si>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</si>
  <si>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</si>
  <si>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</si>
  <si>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</si>
  <si>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</si>
  <si>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</si>
  <si>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</si>
  <si>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</si>
  <si>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</si>
  <si>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</si>
  <si>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</si>
  <si>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</si>
  <si>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</si>
  <si>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</si>
  <si>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</si>
  <si>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</si>
  <si>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</si>
  <si>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</si>
  <si>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</si>
  <si>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</si>
  <si>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</si>
  <si>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</si>
  <si>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</si>
  <si>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</si>
  <si>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</si>
  <si>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</si>
  <si>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</si>
  <si>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</si>
  <si>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</si>
  <si>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</si>
  <si>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</si>
  <si>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</si>
  <si>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</si>
  <si>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</si>
  <si>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</si>
  <si>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</si>
  <si>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</si>
  <si>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</si>
  <si>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</si>
  <si>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</si>
  <si>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</si>
  <si>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</si>
  <si>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</si>
  <si>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</si>
  <si>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</si>
  <si>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</si>
  <si>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</si>
  <si>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</si>
  <si>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</si>
  <si>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</si>
  <si>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</si>
  <si>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</si>
  <si>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</si>
  <si>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</si>
  <si>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</si>
  <si>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</si>
  <si>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</si>
  <si>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</si>
  <si>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</si>
  <si>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</si>
  <si>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</si>
  <si>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</si>
  <si>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</si>
  <si>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</si>
  <si>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</si>
  <si>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</si>
  <si>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</si>
  <si>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</si>
  <si>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</si>
  <si>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</si>
  <si>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</si>
  <si>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</si>
  <si>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</si>
  <si>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</si>
  <si>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</si>
  <si>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</si>
  <si>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</si>
  <si>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</si>
  <si>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</si>
  <si>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</si>
  <si>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</si>
  <si>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</si>
  <si>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</si>
  <si>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</si>
  <si>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</si>
  <si>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</si>
  <si>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</si>
  <si>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</si>
  <si>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</si>
  <si>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</si>
  <si>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</si>
  <si>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</si>
  <si>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</si>
  <si>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</si>
  <si>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</si>
  <si>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</si>
  <si>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</si>
  <si>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</si>
  <si>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</si>
  <si>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</si>
  <si>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</si>
  <si>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</si>
  <si>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</si>
  <si>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</si>
  <si>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</si>
  <si>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</si>
  <si>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</si>
  <si>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</si>
  <si>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</si>
  <si>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</si>
  <si>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</si>
  <si>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</si>
  <si>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</si>
  <si>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</si>
  <si>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</si>
  <si>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</si>
  <si>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</si>
  <si>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</si>
  <si>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</si>
  <si>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</si>
  <si>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</si>
  <si>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</si>
  <si>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</si>
  <si>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</si>
  <si>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</si>
  <si>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</si>
  <si>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</si>
  <si>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</si>
  <si>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</si>
  <si>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</si>
  <si>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</si>
  <si>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</si>
  <si>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</si>
  <si>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</si>
  <si>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</si>
  <si>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</si>
  <si>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</si>
  <si>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</si>
  <si>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</si>
  <si>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</si>
  <si>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</si>
  <si>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</si>
  <si>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</si>
  <si>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</si>
  <si>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</si>
  <si>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</si>
  <si>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</si>
  <si>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</si>
  <si>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</si>
  <si>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</si>
  <si>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</si>
  <si>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</si>
  <si>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</si>
  <si>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</si>
  <si>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</si>
  <si>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</si>
  <si>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</si>
  <si>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</si>
  <si>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</si>
  <si>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</si>
  <si>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</si>
  <si>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</si>
  <si>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</si>
  <si>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</si>
  <si>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</si>
  <si>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</si>
  <si>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</si>
  <si>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</si>
  <si>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</si>
  <si>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</si>
  <si>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</si>
  <si>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</si>
  <si>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</si>
  <si>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</si>
  <si>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</si>
  <si>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</si>
  <si>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</si>
  <si>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</si>
  <si>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</si>
  <si>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</si>
  <si>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</si>
  <si>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</si>
  <si>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</si>
  <si>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</si>
  <si>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</si>
  <si>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</si>
  <si>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</si>
  <si>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</si>
  <si>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</si>
  <si>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</si>
  <si>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</si>
  <si>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</si>
  <si>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</si>
  <si>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</si>
  <si>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</si>
  <si>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</si>
  <si>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</si>
  <si>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</si>
  <si>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</si>
  <si>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</si>
  <si>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</si>
  <si>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</si>
  <si>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</si>
  <si>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</si>
  <si>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</si>
  <si>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</si>
  <si>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</si>
  <si>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</si>
  <si>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</si>
  <si>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</si>
  <si>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</si>
  <si>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</si>
  <si>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</si>
  <si>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</si>
  <si>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</si>
  <si>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</si>
  <si>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</si>
  <si>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</si>
  <si>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</si>
  <si>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</si>
  <si>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</si>
  <si>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</si>
  <si>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</si>
  <si>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</si>
  <si>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</si>
  <si>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</si>
  <si>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</si>
  <si>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</si>
  <si>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</si>
  <si>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</si>
  <si>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</si>
  <si>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</si>
  <si>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</si>
  <si>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</si>
  <si>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</si>
  <si>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</si>
  <si>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</si>
  <si>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</si>
  <si>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</si>
  <si>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</si>
  <si>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</si>
  <si>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</si>
  <si>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</si>
  <si>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</si>
  <si>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</si>
  <si>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</si>
  <si>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</si>
  <si>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</si>
  <si>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</si>
  <si>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</si>
  <si>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</si>
  <si>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</si>
  <si>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</si>
  <si>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</si>
  <si>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</si>
  <si>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</si>
  <si>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</si>
  <si>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</si>
  <si>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</si>
  <si>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</si>
  <si>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</si>
  <si>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</si>
  <si>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</si>
  <si>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</si>
  <si>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</si>
  <si>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</si>
  <si>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</si>
  <si>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</si>
  <si>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</si>
  <si>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</si>
  <si>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</si>
  <si>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</si>
  <si>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</si>
  <si>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</si>
  <si>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</si>
  <si>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</si>
  <si>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</si>
  <si>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</si>
  <si>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</si>
  <si>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</si>
  <si>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</si>
  <si>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</si>
  <si>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</si>
  <si>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</si>
  <si>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</si>
  <si>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</si>
  <si>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</si>
  <si>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</si>
  <si>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</si>
  <si>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</si>
  <si>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</si>
  <si>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</si>
  <si>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</si>
  <si>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</si>
  <si>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</si>
  <si>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</si>
  <si>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</si>
  <si>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</si>
  <si>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</si>
  <si>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</si>
  <si>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</si>
  <si>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</si>
  <si>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</si>
  <si>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</si>
  <si>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</si>
  <si>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</si>
  <si>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</si>
  <si>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</si>
  <si>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</si>
  <si>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</si>
  <si>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</si>
  <si>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</si>
  <si>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</si>
  <si>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</si>
  <si>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</si>
  <si>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</si>
  <si>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</si>
  <si>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</si>
  <si>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</si>
  <si>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</si>
  <si>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</si>
  <si>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</si>
  <si>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</si>
  <si>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</si>
  <si>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</si>
  <si>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</si>
  <si>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</si>
  <si>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</si>
  <si>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</si>
  <si>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</si>
  <si>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</si>
  <si>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</si>
  <si>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</si>
  <si>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</si>
  <si>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</si>
  <si>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</si>
  <si>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</si>
  <si>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</si>
  <si>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</si>
  <si>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</si>
  <si>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</si>
  <si>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</si>
  <si>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</si>
  <si>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</si>
  <si>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</si>
  <si>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</si>
  <si>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</si>
  <si>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</si>
  <si>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</si>
  <si>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</si>
  <si>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</si>
  <si>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</si>
  <si>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</si>
  <si>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</si>
  <si>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</si>
  <si>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</si>
  <si>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</si>
  <si>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</si>
  <si>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</si>
  <si>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</si>
  <si>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</si>
  <si>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</si>
  <si>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</si>
  <si>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</si>
  <si>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</si>
  <si>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</si>
  <si>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</si>
  <si>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</si>
  <si>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</si>
  <si>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</si>
  <si>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</si>
  <si>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</si>
  <si>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</si>
  <si>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</si>
  <si>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</si>
  <si>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</si>
  <si>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</si>
  <si>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</si>
  <si>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</si>
  <si>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</si>
  <si>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</si>
  <si>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</si>
  <si>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</si>
  <si>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</si>
  <si>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</si>
  <si>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</si>
  <si>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</si>
  <si>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</si>
  <si>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</si>
  <si>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</si>
  <si>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</si>
  <si>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</si>
  <si>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</si>
  <si>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</si>
  <si>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</si>
  <si>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</si>
  <si>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</si>
  <si>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</si>
  <si>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</si>
  <si>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</si>
  <si>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</si>
  <si>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</si>
  <si>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</si>
  <si>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</si>
  <si>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</si>
  <si>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</si>
  <si>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</si>
  <si>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</si>
  <si>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</si>
  <si>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</si>
  <si>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</si>
  <si>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</si>
  <si>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</si>
  <si>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</si>
  <si>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</si>
  <si>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</si>
  <si>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</si>
  <si>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</si>
  <si>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</si>
  <si>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</si>
  <si>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</si>
  <si>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</si>
  <si>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</si>
  <si>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</si>
  <si>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</si>
  <si>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</si>
  <si>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</si>
  <si>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</si>
  <si>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</si>
  <si>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</si>
  <si>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</si>
  <si>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</si>
  <si>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</si>
  <si>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</si>
  <si>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</si>
  <si>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</si>
  <si>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</si>
  <si>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</si>
  <si>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</si>
  <si>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</si>
  <si>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</si>
  <si>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</si>
  <si>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</si>
  <si>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</si>
  <si>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</si>
  <si>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</si>
  <si>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</si>
  <si>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</si>
  <si>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</si>
  <si>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</si>
  <si>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</si>
  <si>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</si>
  <si>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</si>
  <si>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</si>
  <si>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</si>
  <si>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</si>
  <si>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</si>
  <si>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</si>
  <si>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</si>
  <si>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</si>
  <si>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</si>
  <si>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</si>
  <si>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</si>
  <si>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</si>
  <si>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</si>
  <si>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</si>
  <si>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</si>
  <si>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</si>
  <si>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</si>
  <si>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</si>
  <si>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</si>
  <si>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</si>
  <si>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</si>
  <si>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</si>
  <si>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</si>
  <si>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</si>
  <si>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</si>
  <si>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</si>
  <si>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</si>
  <si>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</si>
  <si>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</si>
  <si>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</si>
  <si>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</si>
  <si>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</si>
  <si>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</si>
  <si>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</si>
  <si>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</si>
  <si>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</si>
  <si>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</si>
  <si>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</si>
  <si>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</si>
  <si>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</si>
  <si>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</si>
  <si>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</si>
  <si>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</si>
  <si>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</si>
  <si>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</si>
  <si>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</si>
  <si>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</si>
  <si>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</si>
  <si>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</si>
  <si>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</si>
  <si>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</si>
  <si>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</si>
  <si>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</si>
  <si>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</si>
  <si>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</si>
  <si>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</si>
  <si>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</si>
  <si>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</si>
  <si>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</si>
  <si>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</si>
  <si>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</si>
  <si>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</si>
  <si>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</si>
  <si>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</si>
  <si>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</si>
  <si>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</si>
  <si>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</si>
  <si>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</si>
  <si>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</si>
  <si>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</si>
  <si>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</si>
  <si>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</si>
  <si>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</si>
  <si>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</si>
  <si>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</si>
  <si>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</si>
  <si>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</si>
  <si>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</si>
  <si>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</si>
  <si>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</si>
  <si>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</si>
  <si>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</si>
  <si>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</si>
  <si>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</si>
  <si>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</si>
  <si>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</si>
  <si>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</si>
  <si>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</si>
  <si>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</si>
  <si>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</si>
  <si>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</si>
  <si>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</si>
  <si>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</si>
  <si>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</si>
  <si>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</si>
  <si>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</si>
  <si>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</si>
  <si>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</si>
  <si>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</si>
  <si>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</si>
  <si>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</si>
  <si>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</si>
  <si>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</si>
  <si>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</si>
  <si>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</si>
  <si>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</si>
  <si>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</si>
  <si>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</si>
  <si>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</si>
  <si>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</si>
  <si>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</si>
  <si>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</si>
  <si>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</si>
  <si>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</si>
  <si>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</si>
  <si>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</si>
  <si>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</si>
  <si>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</si>
  <si>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</si>
  <si>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</si>
  <si>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</si>
  <si>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</si>
  <si>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</si>
  <si>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</si>
  <si>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</si>
  <si>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</si>
  <si>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</si>
  <si>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</si>
  <si>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</si>
  <si>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</si>
  <si>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</si>
  <si>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</si>
  <si>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</si>
  <si>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</si>
  <si>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</si>
  <si>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</si>
  <si>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</si>
  <si>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</si>
  <si>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</si>
  <si>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</si>
  <si>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</si>
  <si>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</si>
  <si>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</si>
  <si>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</si>
  <si>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</si>
  <si>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</si>
  <si>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</si>
  <si>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</si>
  <si>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</si>
  <si>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</si>
  <si>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</si>
  <si>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</si>
  <si>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</si>
  <si>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</si>
  <si>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</si>
  <si>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</si>
  <si>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</si>
  <si>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</si>
  <si>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</si>
  <si>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</si>
  <si>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</si>
  <si>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</si>
  <si>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</si>
  <si>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</si>
  <si>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</si>
  <si>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</si>
  <si>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</si>
  <si>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</si>
  <si>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</si>
  <si>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</si>
  <si>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</si>
  <si>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</si>
  <si>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</si>
  <si>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</si>
  <si>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</si>
  <si>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</si>
  <si>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</si>
  <si>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</si>
  <si>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</si>
  <si>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</si>
  <si>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</si>
  <si>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</si>
  <si>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</si>
  <si>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</si>
  <si>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</si>
  <si>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</si>
  <si>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</si>
  <si>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</si>
  <si>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</si>
  <si>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</si>
  <si>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</si>
  <si>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</si>
  <si>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</si>
  <si>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</si>
  <si>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</si>
  <si>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</si>
  <si>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</si>
  <si>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</si>
  <si>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</si>
  <si>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</si>
  <si>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</si>
  <si>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</si>
  <si>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</si>
  <si>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</si>
  <si>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</si>
  <si>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</si>
  <si>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</si>
  <si>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</si>
  <si>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</si>
  <si>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</si>
  <si>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</si>
  <si>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</si>
  <si>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</si>
  <si>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</si>
  <si>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</si>
  <si>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</si>
  <si>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</si>
  <si>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</si>
  <si>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</si>
  <si>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</si>
  <si>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</si>
  <si>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</si>
  <si>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</si>
  <si>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</si>
  <si>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</si>
  <si>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</si>
  <si>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</si>
  <si>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</si>
  <si>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</si>
  <si>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</si>
  <si>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</si>
  <si>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</si>
  <si>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</si>
  <si>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</si>
  <si>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</si>
  <si>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</si>
  <si>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</si>
  <si>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</si>
  <si>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</si>
  <si>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</si>
  <si>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</si>
  <si>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</si>
  <si>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</si>
  <si>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</si>
  <si>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</si>
  <si>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</si>
  <si>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</si>
  <si>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</si>
  <si>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</si>
  <si>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</si>
  <si>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</si>
  <si>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</si>
  <si>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</si>
  <si>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</si>
  <si>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</si>
  <si>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</si>
  <si>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</si>
  <si>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</si>
  <si>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</si>
  <si>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</si>
  <si>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</si>
  <si>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</si>
  <si>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</si>
  <si>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</si>
  <si>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</si>
  <si>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</si>
  <si>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</si>
  <si>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</si>
  <si>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</si>
  <si>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</si>
  <si>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</si>
  <si>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</si>
  <si>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</si>
  <si>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</si>
  <si>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</si>
  <si>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</si>
  <si>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</si>
  <si>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</si>
  <si>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</si>
  <si>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</si>
  <si>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</si>
  <si>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</si>
  <si>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</si>
  <si>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</si>
  <si>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</si>
  <si>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</si>
  <si>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</si>
  <si>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</si>
  <si>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</si>
  <si>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</si>
  <si>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</si>
  <si>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</si>
  <si>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</si>
  <si>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</si>
  <si>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</si>
  <si>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</si>
  <si>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</si>
  <si>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</si>
  <si>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</si>
  <si>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</si>
  <si>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</si>
  <si>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</si>
  <si>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</si>
  <si>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</si>
  <si>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</si>
  <si>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</si>
  <si>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</si>
  <si>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</si>
  <si>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</si>
  <si>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</si>
  <si>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</si>
  <si>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</si>
  <si>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</si>
  <si>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</si>
  <si>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</si>
  <si>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</si>
  <si>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</si>
  <si>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</si>
  <si>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</si>
  <si>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</si>
  <si>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</si>
  <si>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</si>
  <si>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</si>
  <si>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</si>
  <si>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</si>
  <si>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</si>
  <si>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</si>
  <si>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</si>
  <si>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</si>
  <si>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</si>
  <si>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</si>
  <si>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</si>
  <si>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</si>
  <si>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</si>
  <si>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</si>
  <si>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</si>
  <si>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</si>
  <si>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</si>
  <si>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</si>
  <si>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</si>
  <si>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</si>
  <si>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</si>
  <si>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</si>
  <si>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</si>
  <si>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</si>
  <si>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</si>
  <si>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</si>
  <si>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</si>
  <si>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</si>
  <si>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</si>
  <si>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</si>
  <si>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</si>
  <si>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</si>
  <si>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</si>
  <si>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</si>
  <si>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</si>
  <si>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</si>
  <si>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</si>
  <si>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</si>
  <si>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</si>
  <si>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</si>
  <si>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</si>
  <si>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</si>
  <si>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</si>
  <si>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</si>
  <si>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</si>
  <si>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</si>
  <si>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</si>
  <si>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</si>
  <si>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</si>
  <si>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</si>
  <si>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</si>
  <si>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</si>
  <si>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</si>
  <si>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</si>
  <si>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</si>
  <si>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</si>
  <si>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</si>
  <si>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</si>
  <si>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</si>
  <si>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</si>
  <si>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</si>
  <si>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</si>
  <si>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</si>
  <si>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</si>
  <si>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</si>
  <si>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</si>
  <si>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</si>
  <si>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</si>
  <si>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</si>
  <si>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</si>
  <si>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</si>
  <si>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</si>
  <si>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</si>
  <si>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</si>
  <si>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</si>
  <si>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</si>
  <si>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</si>
  <si>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</si>
  <si>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</si>
  <si>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</si>
  <si>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</si>
  <si>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</si>
  <si>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</si>
  <si>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</si>
  <si>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</si>
  <si>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</si>
  <si>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</si>
  <si>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</si>
  <si>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</si>
  <si>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</si>
  <si>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</si>
  <si>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</si>
  <si>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</si>
  <si>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</si>
  <si>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</si>
  <si>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</si>
  <si>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</si>
  <si>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</si>
  <si>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</si>
  <si>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</si>
  <si>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</si>
  <si>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</si>
  <si>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</si>
  <si>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</si>
  <si>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</si>
  <si>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</si>
  <si>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</si>
  <si>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</si>
  <si>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</si>
  <si>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</si>
  <si>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</si>
  <si>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</si>
  <si>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</si>
  <si>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</si>
  <si>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</si>
  <si>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</si>
  <si>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</si>
  <si>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</si>
  <si>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</si>
  <si>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</si>
  <si>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</si>
  <si>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</si>
  <si>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</si>
  <si>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</si>
  <si>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</si>
  <si>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</si>
  <si>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</si>
  <si>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</si>
  <si>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</si>
  <si>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</si>
  <si>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</si>
  <si>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</si>
  <si>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</si>
  <si>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</si>
  <si>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</si>
  <si>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</si>
  <si>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</si>
  <si>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</si>
  <si>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</si>
  <si>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</si>
  <si>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</si>
  <si>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</si>
  <si>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</si>
  <si>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</si>
  <si>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</si>
  <si>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</si>
  <si>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</si>
  <si>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</si>
  <si>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</si>
  <si>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</si>
  <si>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</si>
  <si>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</si>
  <si>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</si>
  <si>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</si>
  <si>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</si>
  <si>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</si>
  <si>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</si>
  <si>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</si>
  <si>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</si>
  <si>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</si>
  <si>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</si>
  <si>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</si>
  <si>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</si>
  <si>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</si>
  <si>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</si>
  <si>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</si>
  <si>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</si>
  <si>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</si>
  <si>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</si>
  <si>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</si>
  <si>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</si>
  <si>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</si>
  <si>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</si>
  <si>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</si>
  <si>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</si>
  <si>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</si>
  <si>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</si>
  <si>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</si>
  <si>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</si>
  <si>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</si>
  <si>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</si>
  <si>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</si>
  <si>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</si>
  <si>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</si>
  <si>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</si>
  <si>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</si>
  <si>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</si>
  <si>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</si>
  <si>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</si>
  <si>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</si>
  <si>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</si>
  <si>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</si>
  <si>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</si>
  <si>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</si>
  <si>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</si>
  <si>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</si>
  <si>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</si>
  <si>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</si>
  <si>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</si>
  <si>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</si>
  <si>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</si>
  <si>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</si>
  <si>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</si>
  <si>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</si>
  <si>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</si>
  <si>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</si>
  <si>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</si>
  <si>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</si>
  <si>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</si>
  <si>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</si>
  <si>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</si>
  <si>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</si>
  <si>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</si>
  <si>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</si>
  <si>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</si>
  <si>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</si>
  <si>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</si>
  <si>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</si>
  <si>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</si>
  <si>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</si>
  <si>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</si>
  <si>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</si>
  <si>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</si>
  <si>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</si>
  <si>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</si>
  <si>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</si>
  <si>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</si>
  <si>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</si>
  <si>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</si>
  <si>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</si>
  <si>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</si>
  <si>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</si>
  <si>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</si>
  <si>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</si>
  <si>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</si>
  <si>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</si>
  <si>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</si>
  <si>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</si>
  <si>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</si>
  <si>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</si>
  <si>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</si>
  <si>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</si>
  <si>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</si>
  <si>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</si>
  <si>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</si>
  <si>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</si>
  <si>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</si>
  <si>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</si>
  <si>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</si>
  <si>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</si>
  <si>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</si>
  <si>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</si>
  <si>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</si>
  <si>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</si>
  <si>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</si>
  <si>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</si>
  <si>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</si>
  <si>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</si>
  <si>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</si>
  <si>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</si>
  <si>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</si>
  <si>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</si>
  <si>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</si>
  <si>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</si>
  <si>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</si>
  <si>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</si>
  <si>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</si>
  <si>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</si>
  <si>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</si>
  <si>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</si>
  <si>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</si>
  <si>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</si>
  <si>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</si>
  <si>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</si>
  <si>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</si>
  <si>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</si>
  <si>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</si>
  <si>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</si>
  <si>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</si>
  <si>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</si>
  <si>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</si>
  <si>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</si>
  <si>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</si>
  <si>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</si>
  <si>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</si>
  <si>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</si>
  <si>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</si>
  <si>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</si>
  <si>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</si>
  <si>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</si>
  <si>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</si>
  <si>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</si>
  <si>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</si>
  <si>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</si>
  <si>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</si>
  <si>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</si>
  <si>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</si>
  <si>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</si>
  <si>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</si>
  <si>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</si>
  <si>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</si>
  <si>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</si>
  <si>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</si>
  <si>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</si>
  <si>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</si>
  <si>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</si>
  <si>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</si>
  <si>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</si>
  <si>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</si>
  <si>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</si>
  <si>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</si>
  <si>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</si>
  <si>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</si>
  <si>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</si>
  <si>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</si>
  <si>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</si>
  <si>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</si>
  <si>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</si>
  <si>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</si>
  <si>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</si>
  <si>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</si>
  <si>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</si>
  <si>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</si>
  <si>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</si>
  <si>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</si>
  <si>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</si>
  <si>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</si>
  <si>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</si>
  <si>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</si>
  <si>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</si>
  <si>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</si>
  <si>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</si>
  <si>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</si>
  <si>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</si>
  <si>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</si>
  <si>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</si>
  <si>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</si>
  <si>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</si>
  <si>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</si>
  <si>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</si>
  <si>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</si>
  <si>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</si>
  <si>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</si>
  <si>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</si>
  <si>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</si>
  <si>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</si>
  <si>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</si>
  <si>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</si>
  <si>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</si>
  <si>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</si>
  <si>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</si>
  <si>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</si>
  <si>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</si>
  <si>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</si>
  <si>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</si>
  <si>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</si>
  <si>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</si>
  <si>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</si>
  <si>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</si>
  <si>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</si>
  <si>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</si>
  <si>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</si>
  <si>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</si>
  <si>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</si>
  <si>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</si>
  <si>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</si>
  <si>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</si>
  <si>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</si>
  <si>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</si>
  <si>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</si>
  <si>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</si>
  <si>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</si>
  <si>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</si>
  <si>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</si>
  <si>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</si>
  <si>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</si>
  <si>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</si>
  <si>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</si>
  <si>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</si>
  <si>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</si>
  <si>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</si>
  <si>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</si>
  <si>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</si>
  <si>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</si>
  <si>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</si>
  <si>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</si>
  <si>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</si>
  <si>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</si>
  <si>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</si>
  <si>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</si>
  <si>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</si>
  <si>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</si>
  <si>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</si>
  <si>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</si>
  <si>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</si>
  <si>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</si>
  <si>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</si>
  <si>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</si>
  <si>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</si>
  <si>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</si>
  <si>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</si>
  <si>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</si>
  <si>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</si>
  <si>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</si>
  <si>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</si>
  <si>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</si>
  <si>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</si>
  <si>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</si>
  <si>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</si>
  <si>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</si>
  <si>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</si>
  <si>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</si>
  <si>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</si>
  <si>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</si>
  <si>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</si>
  <si>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</si>
  <si>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</si>
  <si>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</si>
  <si>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</si>
  <si>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</si>
  <si>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</si>
  <si>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</si>
  <si>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</si>
  <si>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</si>
  <si>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</si>
  <si>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</si>
  <si>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</si>
  <si>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</si>
  <si>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</si>
  <si>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</si>
  <si>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</si>
  <si>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</si>
  <si>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</si>
  <si>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</si>
  <si>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</si>
  <si>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</si>
  <si>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</si>
  <si>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</si>
  <si>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</si>
  <si>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</si>
  <si>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</si>
  <si>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</si>
  <si>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</si>
  <si>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</si>
  <si>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</si>
  <si>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</si>
  <si>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</si>
  <si>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</si>
  <si>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</si>
  <si>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</si>
  <si>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</si>
  <si>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</si>
  <si>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</si>
  <si>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</si>
  <si>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</si>
  <si>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</si>
  <si>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</si>
  <si>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</si>
  <si>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</si>
  <si>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</si>
  <si>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</si>
  <si>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</si>
  <si>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</si>
  <si>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</si>
  <si>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</si>
  <si>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</si>
  <si>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</si>
  <si>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</si>
  <si>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</si>
  <si>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</si>
  <si>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</si>
  <si>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</si>
  <si>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</si>
  <si>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</si>
  <si>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</si>
  <si>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</si>
  <si>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</si>
  <si>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</si>
  <si>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</si>
  <si>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</si>
  <si>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</si>
  <si>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</si>
  <si>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</si>
  <si>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</si>
  <si>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</si>
  <si>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</si>
  <si>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</si>
  <si>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</si>
  <si>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</si>
  <si>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</si>
  <si>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</si>
  <si>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</si>
  <si>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</si>
  <si>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</si>
  <si>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</si>
  <si>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</si>
  <si>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</si>
  <si>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</si>
  <si>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</si>
  <si>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</si>
  <si>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</si>
  <si>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</si>
  <si>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</si>
  <si>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</si>
  <si>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</si>
  <si>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</si>
  <si>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</si>
  <si>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</si>
  <si>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</si>
  <si>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</si>
  <si>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</si>
  <si>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</si>
  <si>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</si>
  <si>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</si>
  <si>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</si>
  <si>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</si>
  <si>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</si>
  <si>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</si>
  <si>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</si>
  <si>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</si>
  <si>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</si>
  <si>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</si>
  <si>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</si>
  <si>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</si>
  <si>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</si>
  <si>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</si>
  <si>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</si>
  <si>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</si>
  <si>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</si>
  <si>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</si>
  <si>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</si>
  <si>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</si>
  <si>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</si>
  <si>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</si>
  <si>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</si>
  <si>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</si>
  <si>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</si>
  <si>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</si>
  <si>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</si>
  <si>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</si>
  <si>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</si>
  <si>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</si>
  <si>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</si>
  <si>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</si>
  <si>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</si>
  <si>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</si>
  <si>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</si>
  <si>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</si>
  <si>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</si>
  <si>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</si>
  <si>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</si>
  <si>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</si>
  <si>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</si>
  <si>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</si>
  <si>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</si>
  <si>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</si>
  <si>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</si>
  <si>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</si>
  <si>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</si>
  <si>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</si>
  <si>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</si>
  <si>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</si>
  <si>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</si>
  <si>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</si>
  <si>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</si>
  <si>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</si>
  <si>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</si>
  <si>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</si>
  <si>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</si>
  <si>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</si>
  <si>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</si>
  <si>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</si>
  <si>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</si>
  <si>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</si>
  <si>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</si>
  <si>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</si>
  <si>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</si>
  <si>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</si>
  <si>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</si>
  <si>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</si>
  <si>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</si>
  <si>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</si>
  <si>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</si>
  <si>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</si>
  <si>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</si>
  <si>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</si>
  <si>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</si>
  <si>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</si>
  <si>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</si>
  <si>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</si>
  <si>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</si>
  <si>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</si>
  <si>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</si>
  <si>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</si>
  <si>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</si>
  <si>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</si>
  <si>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</si>
  <si>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</si>
  <si>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</si>
  <si>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</si>
  <si>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</si>
  <si>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</si>
  <si>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</si>
  <si>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</si>
  <si>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</si>
  <si>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</si>
  <si>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</si>
  <si>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</si>
  <si>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</si>
  <si>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</si>
  <si>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</si>
  <si>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</si>
  <si>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</si>
  <si>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</si>
  <si>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</si>
  <si>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</si>
  <si>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</si>
  <si>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</si>
  <si>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</si>
  <si>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</si>
  <si>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</si>
  <si>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</si>
  <si>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</si>
  <si>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</si>
  <si>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</si>
  <si>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</si>
  <si>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</si>
  <si>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</si>
  <si>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</si>
  <si>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</si>
  <si>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</si>
  <si>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</si>
  <si>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</si>
  <si>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</si>
  <si>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</si>
  <si>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</si>
  <si>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</si>
  <si>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</si>
  <si>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</si>
  <si>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</si>
  <si>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</si>
  <si>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</si>
  <si>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</si>
  <si>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</si>
  <si>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</si>
  <si>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</si>
  <si>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</si>
  <si>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</si>
  <si>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</si>
  <si>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</si>
  <si>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</si>
  <si>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</si>
  <si>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</si>
  <si>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</si>
  <si>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</si>
  <si>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</si>
  <si>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</si>
  <si>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</si>
  <si>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</si>
  <si>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</si>
  <si>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</si>
  <si>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</si>
  <si>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</si>
  <si>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</si>
  <si>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</si>
  <si>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</si>
  <si>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</si>
  <si>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</si>
  <si>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</si>
  <si>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</si>
  <si>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</si>
  <si>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</si>
  <si>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</si>
  <si>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</si>
  <si>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</si>
  <si>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</si>
  <si>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</si>
  <si>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</si>
  <si>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</si>
  <si>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</si>
  <si>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</si>
  <si>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</si>
  <si>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</si>
  <si>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</si>
  <si>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</si>
  <si>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</si>
  <si>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</si>
  <si>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</si>
  <si>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</si>
  <si>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</si>
  <si>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</si>
  <si>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</si>
  <si>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</si>
  <si>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</si>
  <si>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</si>
  <si>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</si>
  <si>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</si>
  <si>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</si>
  <si>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</si>
  <si>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</si>
  <si>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</si>
  <si>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</si>
  <si>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</si>
  <si>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</si>
  <si>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</si>
  <si>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</si>
  <si>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</si>
  <si>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</si>
  <si>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</si>
  <si>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</si>
  <si>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</si>
  <si>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</si>
  <si>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</si>
  <si>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</si>
  <si>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</si>
  <si>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</si>
  <si>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</si>
  <si>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</si>
  <si>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</si>
  <si>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</si>
  <si>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</si>
  <si>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</si>
  <si>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</si>
  <si>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</si>
  <si>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</si>
  <si>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</si>
  <si>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</si>
  <si>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</si>
  <si>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</si>
  <si>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</si>
  <si>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</si>
  <si>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</si>
  <si>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</si>
  <si>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</si>
  <si>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</si>
  <si>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</si>
  <si>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</si>
  <si>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</si>
  <si>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</si>
  <si>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</si>
  <si>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</si>
  <si>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</si>
  <si>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</si>
  <si>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</si>
  <si>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</si>
  <si>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</si>
  <si>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</si>
  <si>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</si>
  <si>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</si>
  <si>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</si>
  <si>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</si>
  <si>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</si>
  <si>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</si>
  <si>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</si>
  <si>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</si>
  <si>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</si>
  <si>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</si>
  <si>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</si>
  <si>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</si>
  <si>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</si>
  <si>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</si>
  <si>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</si>
  <si>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</si>
  <si>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</si>
  <si>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</si>
  <si>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</si>
  <si>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</si>
  <si>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</si>
  <si>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</si>
  <si>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</si>
  <si>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</si>
  <si>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</si>
  <si>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</si>
  <si>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</si>
  <si>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</si>
  <si>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</si>
  <si>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</si>
  <si>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</si>
  <si>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</si>
  <si>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</si>
  <si>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</si>
  <si>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</si>
  <si>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</si>
  <si>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</si>
  <si>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</si>
  <si>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</si>
  <si>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</si>
  <si>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</si>
  <si>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</si>
  <si>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</si>
  <si>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</si>
  <si>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</si>
  <si>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</si>
  <si>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</si>
  <si>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</si>
  <si>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</si>
  <si>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</si>
  <si>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</si>
  <si>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</si>
  <si>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</si>
  <si>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</si>
  <si>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</si>
  <si>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</si>
  <si>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</si>
  <si>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</si>
  <si>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</si>
  <si>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</si>
  <si>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</si>
  <si>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</si>
  <si>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</si>
  <si>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</si>
  <si>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</si>
  <si>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</si>
  <si>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</si>
  <si>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</si>
  <si>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</si>
  <si>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</si>
  <si>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</si>
  <si>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</si>
  <si>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</si>
  <si>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</si>
  <si>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</si>
  <si>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</si>
  <si>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</si>
  <si>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</si>
  <si>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</si>
  <si>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</si>
  <si>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</si>
  <si>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</si>
  <si>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</si>
  <si>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</si>
  <si>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</si>
  <si>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</si>
  <si>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</si>
  <si>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</si>
  <si>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</si>
  <si>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</si>
  <si>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</si>
  <si>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</si>
  <si>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</si>
  <si>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</si>
  <si>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</si>
  <si>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</si>
  <si>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</si>
  <si>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</si>
  <si>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</si>
  <si>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</si>
  <si>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</si>
  <si>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</si>
  <si>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</si>
  <si>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</si>
  <si>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</si>
  <si>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</si>
  <si>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</si>
  <si>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</si>
  <si>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</si>
  <si>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</si>
  <si>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</si>
  <si>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</si>
  <si>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</si>
  <si>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</si>
  <si>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</si>
  <si>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</si>
  <si>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</si>
  <si>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</si>
  <si>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</si>
  <si>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</si>
  <si>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</si>
  <si>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</si>
  <si>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</si>
  <si>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</si>
  <si>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</si>
  <si>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</si>
  <si>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</si>
  <si>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</si>
  <si>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</si>
  <si>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</si>
  <si>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</si>
  <si>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</si>
  <si>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</si>
  <si>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</si>
  <si>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</si>
  <si>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</si>
  <si>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</si>
  <si>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</si>
  <si>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</si>
  <si>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</si>
  <si>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</si>
  <si>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</si>
  <si>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</si>
  <si>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</si>
  <si>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</si>
  <si>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</si>
  <si>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</si>
  <si>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</si>
  <si>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</si>
  <si>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</si>
  <si>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</si>
  <si>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</si>
  <si>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</si>
  <si>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</si>
  <si>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</si>
  <si>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</si>
  <si>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</si>
  <si>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</si>
  <si>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</si>
  <si>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</si>
  <si>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</si>
  <si>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</si>
  <si>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</si>
  <si>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</si>
  <si>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</si>
  <si>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</si>
  <si>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</si>
  <si>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</si>
  <si>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</si>
  <si>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</si>
  <si>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</si>
  <si>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</si>
  <si>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</si>
  <si>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</si>
  <si>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</si>
  <si>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</si>
  <si>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</si>
  <si>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</si>
  <si>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</si>
  <si>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</si>
  <si>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</si>
  <si>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</si>
  <si>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</si>
  <si>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</si>
  <si>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</si>
  <si>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</si>
  <si>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</si>
  <si>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</si>
  <si>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</si>
  <si>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</si>
  <si>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</si>
  <si>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</si>
  <si>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</si>
  <si>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</si>
  <si>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</si>
  <si>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</si>
  <si>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</si>
  <si>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</si>
  <si>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</si>
  <si>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</si>
  <si>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</si>
  <si>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</si>
  <si>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</si>
  <si>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</si>
  <si>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</si>
  <si>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</si>
  <si>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</si>
  <si>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</si>
  <si>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</si>
  <si>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</si>
  <si>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</si>
  <si>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</si>
  <si>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</si>
  <si>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</si>
  <si>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</si>
  <si>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</si>
  <si>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</si>
  <si>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</si>
  <si>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</si>
  <si>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</si>
  <si>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</si>
  <si>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</si>
  <si>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</si>
  <si>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</si>
  <si>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</si>
  <si>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</si>
  <si>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</si>
  <si>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</si>
  <si>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</si>
  <si>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</si>
  <si>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</si>
  <si>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</si>
  <si>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</si>
  <si>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</si>
  <si>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</si>
  <si>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</si>
  <si>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</si>
  <si>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</si>
  <si>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</si>
  <si>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</si>
  <si>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</si>
  <si>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</si>
  <si>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</si>
  <si>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</si>
  <si>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</si>
  <si>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</si>
  <si>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</si>
  <si>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</si>
  <si>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</si>
  <si>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</si>
  <si>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</si>
  <si>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</si>
  <si>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</si>
  <si>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</si>
  <si>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</si>
  <si>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</si>
  <si>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</si>
  <si>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</si>
  <si>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</si>
  <si>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</si>
  <si>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</si>
  <si>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</si>
  <si>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</si>
  <si>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</si>
  <si>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</si>
  <si>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</si>
  <si>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</si>
  <si>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</si>
  <si>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</si>
  <si>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</si>
  <si>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</si>
  <si>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</si>
  <si>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</si>
  <si>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</si>
  <si>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</si>
  <si>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</si>
  <si>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</si>
  <si>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</si>
  <si>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</si>
  <si>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</si>
  <si>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</si>
  <si>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</si>
  <si>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</si>
  <si>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</si>
  <si>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</si>
  <si>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</si>
  <si>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</si>
  <si>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</si>
  <si>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</si>
  <si>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</si>
  <si>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</si>
  <si>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</si>
  <si>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</si>
  <si>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</si>
  <si>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</si>
  <si>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</si>
  <si>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</si>
  <si>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</si>
  <si>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</si>
  <si>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</si>
  <si>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</si>
  <si>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</si>
  <si>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</si>
  <si>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</si>
  <si>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</si>
  <si>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</si>
  <si>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</si>
  <si>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</si>
  <si>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</si>
  <si>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</si>
  <si>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</si>
  <si>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</si>
  <si>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</si>
  <si>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</si>
  <si>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</si>
  <si>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</si>
  <si>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</si>
  <si>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</si>
  <si>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</si>
  <si>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</si>
  <si>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</si>
  <si>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</si>
  <si>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</si>
  <si>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</si>
  <si>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</si>
  <si>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</si>
  <si>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</si>
  <si>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</si>
  <si>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</si>
  <si>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</si>
  <si>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</si>
  <si>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</si>
  <si>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</si>
  <si>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</si>
  <si>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</si>
  <si>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</si>
  <si>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</si>
  <si>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</si>
  <si>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</si>
  <si>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</si>
  <si>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</si>
  <si>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</si>
  <si>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</si>
  <si>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</si>
  <si>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</si>
  <si>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</si>
  <si>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</si>
  <si>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</si>
  <si>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</si>
  <si>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</si>
  <si>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</si>
  <si>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</si>
  <si>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</si>
  <si>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</si>
  <si>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</si>
  <si>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</si>
  <si>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</si>
  <si>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</si>
  <si>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</si>
  <si>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</si>
  <si>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</si>
  <si>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</si>
  <si>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</si>
  <si>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</si>
  <si>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</si>
  <si>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</si>
  <si>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</si>
  <si>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</si>
  <si>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</si>
  <si>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</si>
  <si>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</si>
  <si>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</si>
  <si>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</si>
  <si>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</si>
  <si>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</si>
  <si>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</si>
  <si>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</si>
  <si>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</si>
  <si>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</si>
  <si>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</si>
  <si>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</si>
  <si>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</si>
  <si>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</si>
  <si>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</si>
  <si>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</si>
  <si>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</si>
  <si>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</si>
  <si>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</si>
  <si>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</si>
  <si>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</si>
  <si>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</si>
  <si>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</si>
  <si>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</si>
  <si>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</si>
  <si>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</si>
  <si>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</si>
  <si>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</si>
  <si>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</si>
  <si>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</si>
  <si>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</si>
  <si>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</si>
  <si>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</si>
  <si>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</si>
  <si>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</si>
  <si>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</si>
  <si>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</si>
  <si>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</si>
  <si>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</si>
  <si>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</si>
  <si>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</si>
  <si>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</si>
  <si>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</si>
  <si>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</si>
  <si>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</si>
  <si>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</si>
  <si>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</si>
  <si>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</si>
  <si>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</si>
  <si>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</si>
  <si>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</si>
  <si>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</si>
  <si>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</si>
  <si>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</si>
  <si>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</si>
  <si>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</si>
  <si>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</si>
  <si>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</si>
  <si>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</si>
  <si>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</si>
  <si>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</si>
  <si>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</si>
  <si>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</si>
  <si>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</si>
  <si>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</si>
  <si>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</si>
  <si>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</si>
  <si>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</si>
  <si>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</si>
  <si>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</si>
  <si>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</si>
  <si>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</si>
  <si>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</si>
  <si>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</si>
  <si>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</si>
  <si>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</si>
  <si>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</si>
  <si>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</si>
  <si>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</si>
  <si>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</si>
  <si>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</si>
  <si>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</si>
  <si>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</si>
  <si>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</si>
  <si>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</si>
  <si>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</si>
  <si>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</si>
  <si>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</si>
  <si>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</si>
  <si>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</si>
  <si>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</si>
  <si>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</si>
  <si>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</si>
  <si>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</si>
  <si>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</si>
  <si>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</si>
  <si>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</si>
  <si>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</si>
  <si>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</si>
  <si>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</si>
  <si>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</si>
  <si>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</si>
  <si>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</si>
  <si>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</si>
  <si>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</si>
  <si>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</si>
  <si>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</si>
  <si>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</si>
  <si>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</si>
  <si>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</si>
  <si>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</si>
  <si>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</si>
  <si>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</si>
  <si>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</si>
  <si>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</si>
  <si>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</si>
  <si>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</si>
  <si>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</si>
  <si>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</si>
  <si>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</si>
  <si>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</si>
  <si>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</si>
  <si>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</si>
  <si>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</si>
  <si>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</si>
  <si>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</si>
  <si>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</si>
  <si>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</si>
  <si>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</si>
  <si>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</si>
  <si>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</si>
  <si>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</si>
  <si>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</si>
  <si>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</si>
  <si>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</si>
  <si>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</si>
  <si>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</si>
  <si>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</si>
  <si>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</si>
  <si>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</si>
  <si>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</si>
  <si>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</si>
  <si>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</si>
  <si>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</si>
  <si>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</si>
  <si>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</si>
  <si>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</si>
  <si>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</si>
  <si>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</si>
  <si>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</si>
  <si>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</si>
  <si>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</si>
  <si>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</si>
  <si>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</si>
  <si>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</si>
  <si>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</si>
  <si>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</si>
  <si>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</si>
  <si>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</si>
  <si>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</si>
  <si>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</si>
  <si>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</si>
  <si>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</si>
  <si>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</si>
  <si>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</si>
  <si>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</si>
  <si>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</si>
  <si>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</si>
  <si>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</si>
  <si>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</si>
  <si>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</si>
  <si>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</si>
  <si>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</si>
  <si>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</si>
  <si>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</si>
  <si>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</si>
  <si>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</si>
  <si>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</si>
  <si>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</si>
  <si>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</si>
  <si>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</si>
  <si>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</si>
  <si>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</si>
  <si>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</si>
  <si>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</si>
  <si>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</si>
  <si>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</si>
  <si>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</si>
  <si>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</si>
  <si>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</si>
  <si>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</si>
  <si>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</si>
  <si>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</si>
  <si>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</si>
  <si>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</si>
  <si>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</si>
  <si>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</si>
  <si>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</si>
  <si>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</si>
  <si>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</si>
  <si>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</si>
  <si>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</si>
  <si>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</si>
  <si>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</si>
  <si>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</si>
  <si>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</si>
  <si>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</si>
  <si>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</si>
  <si>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</si>
  <si>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</si>
  <si>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</si>
  <si>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</si>
  <si>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</si>
  <si>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</si>
  <si>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</si>
  <si>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</si>
  <si>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</si>
  <si>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</si>
  <si>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</si>
  <si>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</si>
  <si>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</si>
  <si>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</si>
  <si>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</si>
  <si>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</si>
  <si>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</si>
  <si>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</si>
  <si>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</si>
  <si>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</si>
  <si>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</si>
  <si>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</si>
  <si>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</si>
  <si>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</si>
  <si>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</si>
  <si>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</si>
  <si>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</si>
  <si>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</si>
  <si>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</si>
  <si>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</si>
  <si>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</si>
  <si>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</si>
  <si>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</si>
  <si>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</si>
  <si>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</si>
  <si>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</si>
  <si>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</si>
  <si>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</si>
  <si>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</si>
  <si>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</si>
  <si>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</si>
  <si>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</si>
  <si>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</si>
  <si>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</si>
  <si>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</si>
  <si>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</si>
  <si>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</si>
  <si>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</si>
  <si>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</si>
  <si>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</si>
  <si>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</si>
  <si>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</si>
  <si>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</si>
  <si>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</si>
  <si>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</si>
  <si>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</si>
  <si>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</si>
  <si>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</si>
  <si>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</si>
  <si>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</si>
  <si>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</si>
  <si>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</si>
  <si>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</si>
  <si>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</si>
  <si>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</si>
  <si>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</si>
  <si>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</si>
  <si>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</si>
  <si>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</si>
  <si>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</si>
  <si>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</si>
  <si>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</si>
  <si>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</si>
  <si>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</si>
  <si>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</si>
  <si>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</si>
  <si>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</si>
  <si>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</si>
  <si>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</si>
  <si>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</si>
  <si>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</si>
  <si>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</si>
  <si>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</si>
  <si>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</si>
  <si>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</si>
  <si>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</si>
  <si>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</si>
  <si>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</si>
  <si>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</si>
  <si>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</si>
  <si>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</si>
  <si>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</si>
  <si>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</si>
  <si>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</si>
  <si>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</si>
  <si>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</si>
  <si>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</si>
  <si>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</si>
  <si>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</si>
  <si>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</si>
  <si>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</si>
  <si>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</si>
  <si>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</si>
  <si>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</si>
  <si>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</si>
  <si>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</si>
  <si>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</si>
  <si>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</si>
  <si>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</si>
  <si>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</si>
  <si>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</si>
  <si>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</si>
  <si>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</si>
  <si>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</si>
  <si>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</si>
  <si>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</si>
  <si>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</si>
  <si>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</si>
  <si>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</si>
  <si>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</si>
  <si>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</si>
  <si>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</si>
  <si>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</si>
  <si>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</si>
  <si>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</si>
  <si>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</si>
  <si>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</si>
  <si>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</si>
  <si>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</si>
  <si>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</si>
  <si>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</si>
  <si>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</si>
  <si>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</si>
  <si>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</si>
  <si>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</si>
  <si>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</si>
  <si>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</si>
  <si>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</si>
  <si>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</si>
  <si>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</si>
  <si>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</si>
  <si>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</si>
  <si>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</si>
  <si>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</si>
  <si>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</si>
  <si>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</si>
  <si>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</si>
  <si>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</si>
  <si>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</si>
  <si>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</si>
  <si>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</si>
  <si>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</si>
  <si>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</si>
  <si>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</si>
  <si>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</si>
  <si>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</si>
  <si>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</si>
  <si>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</si>
  <si>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</si>
  <si>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</si>
  <si>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</si>
  <si>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</si>
  <si>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</si>
  <si>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</si>
  <si>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</si>
  <si>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</si>
  <si>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</si>
  <si>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</si>
  <si>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</si>
  <si>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</si>
  <si>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</si>
  <si>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</si>
  <si>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</si>
  <si>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</si>
  <si>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</si>
  <si>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</si>
  <si>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</si>
  <si>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</si>
  <si>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</si>
  <si>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</si>
  <si>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</si>
  <si>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</si>
  <si>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</si>
  <si>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</si>
  <si>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</si>
  <si>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</si>
  <si>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</si>
  <si>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</si>
  <si>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</si>
  <si>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</si>
  <si>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</si>
  <si>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</si>
  <si>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</si>
  <si>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</si>
  <si>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</si>
  <si>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</si>
  <si>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</si>
  <si>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</si>
  <si>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</si>
  <si>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</si>
  <si>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</si>
  <si>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</si>
  <si>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</si>
  <si>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</si>
  <si>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</si>
  <si>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</si>
  <si>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</si>
  <si>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</si>
  <si>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</si>
  <si>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</si>
  <si>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</si>
  <si>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</si>
  <si>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</si>
  <si>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</si>
  <si>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</si>
  <si>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</si>
  <si>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</si>
  <si>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</si>
  <si>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</si>
  <si>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</si>
  <si>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</si>
  <si>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</si>
  <si>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</si>
  <si>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</si>
  <si>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</si>
  <si>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</si>
  <si>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</si>
  <si>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</si>
  <si>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</si>
  <si>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</si>
  <si>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</si>
  <si>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</si>
  <si>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</si>
  <si>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</si>
  <si>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</si>
  <si>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</si>
  <si>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</si>
  <si>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</si>
  <si>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</si>
  <si>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</si>
  <si>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</si>
  <si>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</si>
  <si>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</si>
  <si>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</si>
  <si>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</si>
  <si>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</si>
  <si>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</si>
  <si>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</si>
  <si>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</si>
  <si>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</si>
  <si>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</si>
  <si>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</si>
  <si>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</si>
  <si>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</si>
  <si>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</si>
  <si>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</si>
  <si>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</si>
  <si>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</si>
  <si>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</si>
  <si>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</si>
  <si>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</si>
  <si>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</si>
  <si>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</si>
  <si>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</si>
  <si>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</si>
  <si>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</si>
  <si>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</si>
  <si>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</si>
  <si>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</si>
  <si>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</si>
  <si>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</si>
  <si>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</si>
  <si>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</si>
  <si>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</si>
  <si>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</si>
  <si>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</si>
  <si>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</si>
  <si>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</si>
  <si>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</si>
  <si>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</si>
  <si>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</si>
  <si>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</si>
  <si>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</si>
  <si>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</si>
  <si>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</si>
  <si>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</si>
  <si>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</si>
  <si>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</si>
  <si>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</si>
  <si>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</si>
  <si>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</si>
  <si>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</si>
  <si>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</si>
  <si>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</si>
  <si>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</si>
  <si>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</si>
  <si>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</si>
  <si>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</si>
  <si>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</si>
  <si>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</si>
  <si>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</si>
  <si>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</si>
  <si>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</si>
  <si>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</si>
  <si>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</si>
  <si>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</si>
  <si>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</si>
  <si>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</si>
  <si>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</si>
  <si>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</si>
  <si>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</si>
  <si>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</si>
  <si>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</si>
  <si>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</si>
  <si>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</si>
  <si>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</si>
  <si>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</si>
  <si>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</si>
  <si>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</si>
  <si>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</si>
  <si>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</si>
  <si>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</si>
  <si>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</si>
  <si>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</si>
  <si>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</si>
  <si>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</si>
  <si>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</si>
  <si>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</si>
  <si>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</si>
  <si>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</si>
  <si>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</si>
  <si>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</si>
  <si>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</si>
  <si>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</si>
  <si>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</si>
  <si>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</si>
  <si>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</si>
  <si>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</si>
  <si>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</si>
  <si>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</si>
  <si>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</si>
  <si>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</si>
  <si>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</si>
  <si>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</si>
  <si>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</si>
  <si>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</si>
  <si>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</si>
  <si>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</si>
  <si>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</si>
  <si>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</si>
  <si>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</si>
  <si>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</si>
  <si>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</si>
  <si>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</si>
  <si>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</si>
  <si>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</si>
  <si>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</si>
  <si>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</si>
  <si>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</si>
  <si>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</si>
  <si>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</si>
  <si>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</si>
  <si>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</si>
  <si>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</si>
  <si>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</si>
  <si>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</si>
  <si>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</si>
  <si>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</si>
  <si>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</si>
  <si>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</si>
  <si>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</si>
  <si>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</si>
  <si>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</si>
  <si>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</si>
  <si>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</si>
  <si>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</si>
  <si>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</si>
  <si>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</si>
  <si>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</si>
  <si>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</si>
  <si>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</si>
  <si>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</si>
  <si>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</si>
  <si>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</si>
  <si>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</si>
  <si>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</si>
  <si>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</si>
  <si>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</si>
  <si>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</si>
  <si>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</si>
  <si>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</si>
  <si>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</si>
  <si>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</si>
  <si>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</si>
  <si>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</si>
  <si>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</si>
  <si>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</si>
  <si>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</si>
  <si>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</si>
  <si>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</si>
  <si>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</si>
  <si>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</si>
  <si>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</si>
  <si>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</si>
  <si>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</si>
  <si>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</si>
  <si>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</si>
  <si>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</si>
  <si>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</si>
  <si>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</si>
  <si>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</si>
  <si>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</si>
  <si>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</si>
  <si>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</si>
  <si>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</si>
  <si>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</si>
  <si>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</si>
  <si>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</si>
  <si>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</si>
  <si>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</si>
  <si>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</si>
  <si>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</si>
  <si>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</si>
  <si>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</si>
  <si>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</si>
  <si>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</si>
  <si>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</si>
  <si>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</si>
  <si>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</si>
  <si>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</si>
  <si>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</si>
  <si>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</si>
  <si>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</si>
  <si>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</si>
  <si>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</si>
  <si>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</si>
  <si>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</si>
  <si>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</si>
  <si>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</si>
  <si>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</si>
  <si>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</si>
  <si>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</si>
  <si>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</si>
  <si>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</si>
  <si>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</si>
  <si>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</si>
  <si>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</si>
  <si>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</si>
  <si>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</si>
  <si>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</si>
  <si>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</si>
  <si>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</si>
  <si>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</si>
  <si>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</si>
  <si>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</si>
  <si>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</si>
  <si>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</si>
  <si>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</si>
  <si>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</si>
  <si>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</si>
  <si>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</si>
  <si>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</si>
  <si>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</si>
  <si>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</si>
  <si>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</si>
  <si>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</si>
  <si>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</si>
  <si>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</si>
  <si>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</si>
  <si>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</si>
  <si>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</si>
  <si>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</si>
  <si>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</si>
  <si>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</si>
  <si>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</si>
  <si>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</si>
  <si>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</si>
  <si>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</si>
  <si>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</si>
  <si>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</si>
  <si>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</si>
  <si>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</si>
  <si>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</si>
  <si>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</si>
  <si>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</si>
  <si>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</si>
  <si>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</si>
  <si>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</si>
  <si>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</si>
  <si>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</si>
  <si>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</si>
  <si>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</si>
  <si>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</si>
  <si>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</si>
  <si>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</si>
  <si>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</si>
  <si>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</si>
  <si>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</si>
  <si>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</si>
  <si>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</si>
  <si>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</si>
  <si>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</si>
  <si>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</si>
  <si>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</si>
  <si>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</si>
  <si>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</si>
  <si>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</si>
  <si>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</si>
  <si>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</si>
  <si>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</si>
  <si>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</si>
  <si>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</si>
  <si>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</si>
  <si>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</si>
  <si>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</si>
  <si>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</si>
  <si>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</si>
  <si>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</si>
  <si>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</si>
  <si>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</si>
  <si>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</si>
  <si>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</si>
  <si>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</si>
  <si>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</si>
  <si>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</si>
  <si>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</si>
  <si>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</si>
  <si>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</si>
  <si>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</si>
  <si>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</si>
  <si>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</si>
  <si>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</si>
  <si>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</si>
  <si>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</si>
  <si>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</si>
  <si>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</si>
  <si>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</si>
  <si>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</si>
  <si>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</si>
  <si>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</si>
  <si>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</si>
  <si>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</si>
  <si>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</si>
  <si>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</si>
  <si>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</si>
  <si>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</si>
  <si>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</si>
  <si>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</si>
  <si>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</si>
  <si>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</si>
  <si>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</si>
  <si>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</si>
  <si>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</si>
  <si>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</si>
  <si>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</si>
  <si>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</si>
  <si>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</si>
  <si>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</si>
  <si>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</si>
  <si>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</si>
  <si>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</si>
  <si>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</si>
  <si>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</si>
  <si>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</si>
  <si>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</si>
  <si>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</si>
  <si>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</si>
  <si>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</si>
  <si>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</si>
  <si>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</si>
  <si>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</si>
  <si>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</si>
  <si>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</si>
  <si>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</si>
  <si>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</si>
  <si>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</si>
  <si>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</si>
  <si>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</si>
  <si>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</si>
  <si>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</si>
  <si>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</si>
  <si>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</si>
  <si>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</si>
  <si>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</si>
  <si>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</si>
  <si>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</si>
  <si>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</si>
  <si>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</si>
  <si>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</si>
  <si>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</si>
  <si>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</si>
  <si>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</si>
  <si>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</si>
  <si>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</si>
  <si>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</si>
  <si>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</si>
  <si>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</si>
  <si>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</si>
  <si>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</si>
  <si>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</si>
  <si>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</si>
  <si>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</si>
  <si>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</si>
  <si>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</si>
  <si>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</si>
  <si>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</si>
  <si>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</si>
  <si>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</si>
  <si>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</si>
  <si>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</si>
  <si>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</si>
  <si>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</si>
  <si>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</si>
  <si>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</si>
  <si>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</si>
  <si>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</si>
  <si>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</si>
  <si>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</si>
  <si>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</si>
  <si>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</si>
  <si>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</si>
  <si>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</si>
  <si>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</si>
  <si>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</si>
  <si>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</si>
  <si>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</si>
  <si>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</si>
  <si>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</si>
  <si>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</si>
  <si>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</si>
  <si>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</si>
  <si>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</si>
  <si>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</si>
  <si>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</si>
  <si>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</si>
  <si>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</si>
  <si>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</si>
  <si>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</si>
  <si>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</si>
  <si>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</si>
  <si>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</si>
  <si>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</si>
  <si>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</si>
  <si>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</si>
  <si>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</si>
  <si>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</si>
  <si>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</si>
  <si>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</si>
  <si>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</si>
  <si>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</si>
  <si>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</si>
  <si>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</si>
  <si>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</si>
  <si>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</si>
  <si>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</si>
  <si>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</si>
  <si>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</si>
  <si>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</si>
  <si>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</si>
  <si>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</si>
  <si>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</si>
  <si>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</si>
  <si>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</si>
  <si>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</si>
  <si>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</si>
  <si>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</si>
  <si>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</si>
  <si>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</si>
  <si>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</si>
  <si>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</si>
  <si>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</si>
  <si>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</si>
  <si>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</si>
  <si>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</si>
  <si>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</si>
  <si>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</si>
  <si>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</si>
  <si>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</si>
  <si>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</si>
  <si>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</si>
  <si>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</si>
  <si>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</si>
  <si>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</si>
  <si>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</si>
  <si>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</si>
  <si>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</si>
  <si>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</si>
  <si>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</si>
  <si>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</si>
  <si>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</si>
  <si>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</si>
  <si>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</si>
  <si>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</si>
  <si>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</si>
  <si>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</si>
  <si>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</si>
  <si>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</si>
  <si>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</si>
  <si>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</si>
  <si>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</si>
  <si>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</si>
  <si>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</si>
  <si>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</si>
  <si>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</si>
  <si>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</si>
  <si>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</si>
  <si>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</si>
  <si>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</si>
  <si>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</si>
  <si>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</si>
  <si>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</si>
  <si>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</si>
  <si>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</si>
  <si>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</si>
  <si>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</si>
  <si>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</si>
  <si>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</si>
  <si>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</si>
  <si>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</si>
  <si>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</si>
  <si>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</si>
  <si>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</si>
  <si>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</si>
  <si>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</si>
  <si>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</si>
  <si>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</si>
  <si>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</si>
  <si>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</si>
  <si>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</si>
  <si>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</si>
  <si>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</si>
  <si>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</si>
  <si>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</si>
  <si>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</si>
  <si>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</si>
  <si>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</si>
  <si>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</si>
  <si>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</si>
  <si>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</si>
  <si>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</si>
  <si>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</si>
  <si>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</si>
  <si>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</si>
  <si>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</si>
  <si>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</si>
  <si>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</si>
  <si>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</si>
  <si>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</si>
  <si>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</si>
  <si>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</si>
  <si>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</si>
  <si>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</si>
  <si>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</si>
  <si>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</si>
  <si>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</si>
  <si>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</si>
  <si>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</si>
  <si>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</si>
  <si>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</si>
  <si>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</si>
  <si>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</si>
  <si>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</si>
  <si>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</si>
  <si>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</si>
  <si>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</si>
  <si>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</si>
  <si>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</si>
  <si>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</si>
  <si>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</si>
  <si>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</si>
  <si>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</si>
  <si>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</si>
  <si>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</si>
  <si>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</si>
  <si>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</si>
  <si>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</si>
  <si>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</si>
  <si>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</si>
  <si>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</si>
  <si>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</si>
  <si>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</si>
  <si>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</si>
  <si>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</si>
  <si>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</si>
  <si>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</si>
  <si>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</si>
  <si>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</si>
  <si>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</si>
  <si>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</si>
  <si>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</si>
  <si>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</si>
  <si>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</si>
  <si>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</si>
  <si>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</si>
  <si>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</si>
  <si>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</si>
  <si>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</si>
  <si>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</si>
  <si>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</si>
  <si>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</si>
  <si>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</si>
  <si>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</si>
  <si>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</si>
  <si>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</si>
  <si>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</si>
  <si>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</si>
  <si>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</si>
  <si>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</si>
  <si>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</si>
  <si>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</si>
  <si>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</si>
  <si>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</si>
  <si>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</si>
  <si>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</si>
  <si>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</si>
  <si>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</si>
  <si>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</si>
  <si>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</si>
  <si>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</si>
  <si>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</si>
  <si>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</si>
  <si>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</si>
  <si>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</si>
  <si>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</si>
  <si>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</si>
  <si>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</si>
  <si>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</si>
  <si>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</si>
  <si>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</si>
  <si>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</si>
  <si>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</si>
  <si>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</si>
  <si>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</si>
  <si>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</si>
  <si>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</si>
  <si>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</si>
  <si>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</si>
  <si>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</si>
  <si>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</si>
  <si>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</si>
  <si>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</si>
  <si>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</si>
  <si>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</si>
  <si>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</si>
  <si>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</si>
  <si>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</si>
  <si>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</si>
  <si>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</si>
  <si>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</si>
  <si>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</si>
  <si>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</si>
  <si>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</si>
  <si>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</si>
  <si>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</si>
  <si>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</si>
  <si>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</si>
  <si>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</si>
  <si>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</si>
  <si>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</si>
  <si>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</si>
  <si>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</si>
  <si>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</si>
  <si>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</si>
  <si>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</si>
  <si>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</si>
  <si>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</si>
  <si>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</si>
  <si>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</si>
  <si>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</si>
  <si>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</si>
  <si>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</si>
  <si>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</si>
  <si>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</si>
  <si>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</si>
  <si>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</si>
  <si>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</si>
  <si>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</si>
  <si>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</si>
  <si>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</si>
  <si>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</si>
  <si>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</si>
  <si>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</si>
  <si>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</si>
  <si>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</si>
  <si>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</si>
  <si>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</si>
  <si>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</si>
  <si>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</si>
  <si>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</si>
  <si>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</si>
  <si>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</si>
  <si>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</si>
  <si>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</si>
  <si>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</si>
  <si>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</si>
  <si>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</si>
  <si>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</si>
  <si>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</si>
  <si>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</si>
  <si>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</si>
  <si>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</si>
  <si>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</si>
  <si>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</si>
  <si>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</si>
  <si>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</si>
  <si>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</si>
  <si>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</si>
  <si>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</si>
  <si>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</si>
  <si>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</si>
  <si>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</si>
  <si>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</si>
  <si>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</si>
  <si>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</si>
  <si>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</si>
  <si>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</si>
  <si>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</si>
  <si>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</si>
  <si>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</si>
  <si>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</si>
  <si>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</si>
  <si>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</si>
  <si>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</si>
  <si>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</si>
  <si>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</si>
  <si>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</si>
  <si>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</si>
  <si>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</si>
  <si>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</si>
  <si>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</si>
  <si>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</si>
  <si>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</si>
  <si>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</si>
  <si>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</si>
  <si>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</si>
  <si>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</si>
  <si>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</si>
  <si>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</si>
  <si>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</si>
  <si>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</si>
  <si>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</si>
  <si>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</si>
  <si>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</si>
  <si>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</si>
  <si>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</si>
  <si>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</si>
  <si>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</si>
  <si>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</si>
  <si>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</si>
  <si>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</si>
  <si>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</si>
  <si>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</si>
  <si>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</si>
  <si>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</si>
  <si>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</si>
  <si>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</si>
  <si>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</si>
  <si>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</si>
  <si>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</si>
  <si>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</si>
  <si>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</si>
  <si>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</si>
  <si>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</si>
  <si>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</si>
  <si>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</si>
  <si>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</si>
  <si>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</si>
  <si>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</si>
  <si>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</si>
  <si>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</si>
  <si>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</si>
  <si>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</si>
  <si>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</si>
  <si>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</si>
  <si>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</si>
  <si>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</si>
  <si>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</si>
  <si>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</si>
  <si>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</si>
  <si>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</si>
  <si>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</si>
  <si>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</si>
  <si>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</si>
  <si>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</si>
  <si>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</si>
  <si>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</si>
  <si>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</si>
  <si>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</si>
  <si>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</si>
  <si>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</si>
  <si>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</si>
  <si>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</si>
  <si>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</si>
  <si>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</si>
  <si>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</si>
  <si>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</si>
  <si>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</si>
  <si>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</si>
  <si>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</si>
  <si>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</si>
  <si>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</si>
  <si>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</si>
  <si>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</si>
  <si>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</si>
  <si>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</si>
  <si>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</si>
  <si>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</si>
  <si>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</si>
  <si>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</si>
  <si>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</si>
  <si>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</si>
  <si>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</si>
  <si>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</si>
  <si>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</si>
  <si>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</si>
  <si>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</si>
  <si>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</si>
  <si>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</si>
  <si>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</si>
  <si>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</si>
  <si>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</si>
  <si>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</si>
  <si>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</si>
  <si>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</si>
  <si>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</si>
  <si>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</si>
  <si>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</si>
  <si>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</si>
  <si>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</si>
  <si>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</si>
  <si>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</si>
  <si>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</si>
  <si>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</si>
  <si>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</si>
  <si>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</si>
  <si>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</si>
  <si>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</si>
  <si>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</si>
  <si>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</si>
  <si>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</si>
  <si>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</si>
  <si>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</si>
  <si>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</si>
  <si>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</si>
  <si>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</si>
  <si>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</si>
  <si>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</si>
  <si>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</si>
  <si>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</si>
  <si>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</si>
  <si>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</si>
  <si>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</si>
  <si>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</si>
  <si>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</si>
  <si>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</si>
  <si>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</si>
  <si>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</si>
  <si>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</si>
  <si>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</si>
  <si>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</si>
  <si>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</si>
  <si>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</si>
  <si>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</si>
  <si>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</si>
  <si>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</si>
  <si>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</si>
  <si>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</si>
  <si>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</si>
  <si>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</si>
  <si>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</si>
  <si>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</si>
  <si>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</si>
  <si>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</si>
  <si>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</si>
  <si>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</si>
  <si>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</si>
  <si>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</si>
  <si>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</si>
  <si>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</si>
  <si>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</si>
  <si>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</si>
  <si>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</si>
  <si>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</si>
  <si>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</si>
  <si>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</si>
  <si>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</si>
  <si>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</si>
  <si>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</si>
  <si>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</si>
  <si>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</si>
  <si>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</si>
  <si>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</si>
  <si>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</si>
  <si>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</si>
  <si>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</si>
  <si>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</si>
  <si>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</si>
  <si>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</si>
  <si>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</si>
  <si>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</si>
  <si>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</si>
  <si>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</si>
  <si>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</si>
  <si>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</si>
  <si>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</si>
  <si>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</si>
  <si>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</si>
  <si>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</si>
  <si>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</si>
  <si>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</si>
  <si>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</si>
  <si>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</si>
  <si>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</si>
  <si>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</si>
  <si>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</si>
  <si>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</si>
  <si>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</si>
  <si>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</si>
  <si>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</si>
  <si>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</si>
  <si>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</si>
  <si>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</si>
  <si>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</si>
  <si>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</si>
  <si>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</si>
  <si>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</si>
  <si>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</si>
  <si>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</si>
  <si>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</si>
  <si>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</si>
  <si>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</si>
  <si>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</si>
  <si>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</si>
  <si>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</si>
  <si>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</si>
  <si>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</si>
  <si>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</si>
  <si>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</si>
  <si>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</si>
  <si>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</si>
  <si>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</si>
  <si>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</si>
  <si>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</si>
  <si>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</si>
  <si>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</si>
  <si>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</si>
  <si>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</si>
  <si>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</si>
  <si>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</si>
  <si>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</si>
  <si>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</si>
  <si>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</si>
  <si>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</si>
  <si>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</si>
  <si>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</si>
  <si>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</si>
  <si>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</si>
  <si>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</si>
  <si>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</si>
  <si>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</si>
  <si>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</si>
  <si>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</si>
  <si>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</si>
  <si>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</si>
  <si>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</si>
  <si>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</si>
  <si>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</si>
  <si>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</si>
  <si>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</si>
  <si>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</si>
  <si>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</si>
  <si>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</si>
  <si>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</si>
  <si>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</si>
  <si>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</si>
  <si>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</si>
  <si>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</si>
  <si>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</si>
  <si>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</si>
  <si>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</si>
  <si>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</si>
  <si>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</si>
  <si>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</si>
  <si>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</si>
  <si>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</si>
  <si>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</si>
  <si>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</si>
  <si>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</si>
  <si>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</si>
  <si>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</si>
  <si>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</si>
  <si>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</si>
  <si>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</si>
  <si>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</si>
  <si>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</si>
  <si>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</si>
  <si>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</si>
  <si>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</si>
  <si>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</si>
  <si>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</si>
  <si>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</si>
  <si>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</si>
  <si>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</si>
  <si>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</si>
  <si>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</si>
  <si>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</si>
  <si>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</si>
  <si>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</si>
  <si>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</si>
  <si>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</si>
  <si>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</si>
  <si>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</si>
  <si>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</si>
  <si>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</si>
  <si>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</si>
  <si>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</si>
  <si>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</si>
  <si>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</si>
  <si>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</si>
  <si>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</si>
  <si>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</si>
  <si>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</si>
  <si>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</si>
  <si>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</si>
  <si>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</si>
  <si>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</si>
  <si>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</si>
  <si>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</si>
  <si>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</si>
  <si>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</si>
  <si>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</si>
  <si>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</si>
  <si>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</si>
  <si>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</si>
  <si>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</si>
  <si>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</si>
  <si>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</si>
  <si>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</si>
  <si>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</si>
  <si>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</si>
  <si>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</si>
  <si>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</si>
  <si>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</si>
  <si>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</si>
  <si>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</si>
  <si>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</si>
  <si>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</si>
  <si>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</si>
  <si>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</si>
  <si>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</si>
  <si>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</si>
  <si>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</si>
  <si>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</si>
  <si>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</si>
  <si>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</si>
  <si>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</si>
  <si>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</si>
  <si>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</si>
  <si>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</si>
  <si>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</si>
  <si>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</si>
  <si>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</si>
  <si>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</si>
  <si>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</si>
  <si>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</si>
  <si>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</si>
  <si>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</si>
  <si>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</si>
  <si>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</si>
  <si>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</si>
  <si>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</si>
  <si>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</si>
  <si>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</si>
  <si>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</si>
  <si>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</si>
  <si>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</si>
  <si>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</si>
  <si>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</si>
  <si>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</si>
  <si>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</si>
  <si>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</si>
  <si>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</si>
  <si>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</si>
  <si>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</si>
  <si>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</si>
  <si>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</si>
  <si>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</si>
  <si>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</si>
  <si>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</si>
  <si>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</si>
  <si>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</si>
  <si>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</si>
  <si>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</si>
  <si>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</si>
  <si>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</si>
  <si>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</si>
  <si>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</si>
  <si>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</si>
  <si>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</si>
  <si>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</si>
  <si>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</si>
  <si>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</si>
  <si>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</si>
  <si>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</si>
  <si>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</si>
  <si>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</si>
  <si>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</si>
  <si>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</si>
  <si>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</si>
  <si>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</si>
  <si>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</si>
  <si>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</si>
  <si>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</si>
  <si>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</si>
  <si>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</si>
  <si>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</si>
  <si>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</si>
  <si>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</si>
  <si>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</si>
  <si>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</si>
  <si>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</si>
  <si>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</si>
  <si>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</si>
  <si>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</si>
  <si>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</si>
  <si>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</si>
  <si>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</si>
  <si>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</si>
  <si>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</si>
  <si>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</si>
  <si>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</si>
  <si>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</si>
  <si>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</si>
  <si>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</si>
  <si>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</si>
  <si>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</si>
  <si>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</si>
  <si>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</si>
  <si>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</si>
  <si>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</si>
  <si>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</si>
  <si>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</si>
  <si>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</si>
  <si>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</si>
  <si>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</si>
  <si>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</si>
  <si>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</si>
  <si>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</si>
  <si>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</si>
  <si>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</si>
  <si>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</si>
  <si>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</si>
  <si>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</si>
  <si>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</si>
  <si>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</si>
  <si>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</si>
  <si>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</si>
  <si>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</si>
  <si>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</si>
  <si>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</si>
  <si>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</si>
  <si>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</si>
  <si>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</si>
  <si>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</si>
  <si>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</si>
  <si>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</si>
  <si>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</si>
  <si>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</si>
  <si>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</si>
  <si>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</si>
  <si>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</si>
  <si>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</si>
  <si>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</si>
  <si>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</si>
  <si>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</si>
  <si>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</si>
  <si>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</si>
  <si>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</si>
  <si>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</si>
  <si>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</si>
  <si>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</si>
  <si>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</si>
  <si>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</si>
  <si>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</si>
  <si>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</si>
  <si>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</si>
  <si>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</si>
  <si>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</si>
  <si>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</si>
  <si>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</si>
  <si>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</si>
  <si>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</si>
  <si>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</si>
  <si>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</si>
  <si>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</si>
  <si>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</si>
  <si>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</si>
  <si>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</si>
  <si>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</si>
  <si>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</si>
  <si>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</si>
  <si>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</si>
  <si>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</si>
  <si>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</si>
  <si>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</si>
  <si>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</si>
  <si>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</si>
  <si>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</si>
  <si>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</si>
  <si>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</si>
  <si>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</si>
  <si>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</si>
  <si>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</si>
  <si>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</si>
  <si>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</si>
  <si>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</si>
  <si>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</si>
  <si>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</si>
  <si>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</si>
  <si>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</si>
  <si>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</si>
  <si>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</si>
  <si>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</si>
  <si>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</si>
  <si>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</si>
  <si>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</si>
  <si>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</si>
  <si>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</si>
  <si>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</si>
  <si>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</si>
  <si>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</si>
  <si>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</si>
  <si>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</si>
  <si>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</si>
  <si>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</si>
  <si>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</si>
  <si>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</si>
  <si>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</si>
  <si>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</si>
  <si>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</si>
  <si>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</si>
  <si>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</si>
  <si>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</si>
  <si>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</si>
  <si>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</si>
  <si>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</si>
  <si>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</si>
  <si>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</si>
  <si>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</si>
  <si>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</si>
  <si>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</si>
  <si>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</si>
  <si>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</si>
  <si>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</si>
  <si>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</si>
  <si>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</si>
  <si>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</si>
  <si>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</si>
  <si>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</si>
  <si>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</si>
  <si>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</si>
  <si>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</si>
  <si>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</si>
  <si>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</si>
  <si>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</si>
  <si>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</si>
  <si>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</si>
  <si>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</si>
  <si>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</si>
  <si>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</si>
  <si>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</si>
  <si>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</si>
  <si>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</si>
  <si>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</si>
  <si>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</si>
  <si>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</si>
  <si>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</si>
  <si>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</si>
  <si>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</si>
  <si>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</si>
  <si>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</si>
  <si>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</si>
  <si>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</si>
  <si>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</si>
  <si>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</si>
  <si>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</si>
  <si>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</si>
  <si>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</si>
  <si>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</si>
  <si>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</si>
  <si>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</si>
  <si>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</si>
  <si>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</si>
  <si>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</si>
  <si>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</si>
  <si>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</si>
  <si>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</si>
  <si>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</si>
  <si>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</si>
  <si>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</si>
  <si>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</si>
  <si>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</si>
  <si>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</si>
  <si>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</si>
  <si>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</si>
  <si>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</si>
  <si>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</si>
  <si>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</si>
  <si>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</si>
  <si>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</si>
  <si>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</si>
  <si>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</si>
  <si>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</si>
  <si>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</si>
  <si>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</si>
  <si>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</si>
  <si>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</si>
  <si>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</si>
  <si>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</si>
  <si>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</si>
  <si>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</si>
  <si>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</si>
  <si>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</si>
  <si>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</si>
  <si>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</si>
  <si>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</si>
  <si>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</si>
  <si>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</si>
  <si>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</si>
  <si>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</si>
  <si>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</si>
  <si>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</si>
  <si>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</si>
  <si>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</si>
  <si>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</si>
  <si>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</si>
  <si>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</si>
  <si>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</si>
  <si>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</si>
  <si>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</si>
  <si>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</si>
  <si>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</si>
  <si>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</si>
  <si>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</si>
  <si>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</si>
  <si>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</si>
  <si>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</si>
  <si>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</si>
  <si>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</si>
  <si>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</si>
  <si>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</si>
  <si>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</si>
  <si>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</si>
  <si>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</si>
  <si>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</si>
  <si>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</si>
  <si>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</si>
  <si>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</si>
  <si>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</si>
  <si>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</si>
  <si>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</si>
  <si>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</si>
  <si>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</si>
  <si>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</si>
  <si>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</si>
  <si>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</si>
  <si>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</si>
  <si>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</si>
  <si>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</si>
  <si>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</si>
  <si>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</si>
  <si>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</si>
  <si>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</si>
  <si>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</si>
  <si>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</si>
  <si>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</si>
  <si>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</si>
  <si>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</si>
  <si>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</si>
  <si>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</si>
  <si>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</si>
  <si>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</si>
  <si>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</si>
  <si>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</si>
  <si>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</si>
  <si>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</si>
  <si>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</si>
  <si>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</si>
  <si>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</si>
  <si>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</si>
  <si>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</si>
  <si>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</si>
  <si>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</si>
  <si>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</si>
  <si>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</si>
  <si>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</si>
  <si>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</si>
  <si>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</si>
  <si>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</si>
  <si>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</si>
  <si>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</si>
  <si>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</si>
  <si>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</si>
  <si>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</si>
  <si>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</si>
  <si>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</si>
  <si>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</si>
  <si>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</si>
  <si>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</si>
  <si>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</si>
  <si>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</si>
  <si>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</si>
  <si>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</si>
  <si>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</si>
  <si>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</si>
  <si>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</si>
  <si>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</si>
  <si>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</si>
  <si>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</si>
  <si>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</si>
  <si>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</si>
  <si>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</si>
  <si>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</si>
  <si>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</si>
  <si>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</si>
  <si>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</si>
  <si>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</si>
  <si>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</si>
  <si>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</si>
  <si>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</si>
  <si>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</si>
  <si>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</si>
  <si>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</si>
  <si>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</si>
  <si>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</si>
  <si>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</si>
  <si>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</si>
  <si>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</si>
  <si>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</si>
  <si>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</si>
  <si>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</si>
  <si>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</si>
  <si>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</si>
  <si>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</si>
  <si>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</si>
  <si>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</si>
  <si>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</si>
  <si>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</si>
  <si>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</si>
  <si>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</si>
  <si>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</si>
  <si>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</si>
  <si>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</si>
  <si>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</si>
  <si>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</si>
  <si>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</si>
  <si>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</si>
  <si>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</si>
  <si>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</si>
  <si>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</si>
  <si>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</si>
  <si>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</si>
  <si>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</si>
  <si>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</si>
  <si>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</si>
  <si>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</si>
  <si>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</si>
  <si>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</si>
  <si>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</si>
  <si>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</si>
  <si>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</si>
  <si>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</si>
  <si>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</si>
  <si>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</si>
  <si>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</si>
  <si>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</si>
  <si>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</si>
  <si>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</si>
  <si>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</si>
  <si>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</si>
  <si>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</si>
  <si>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</si>
  <si>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</si>
  <si>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</si>
  <si>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</si>
  <si>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</si>
  <si>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</si>
  <si>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</si>
  <si>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</si>
  <si>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</si>
  <si>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</si>
  <si>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</si>
  <si>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</si>
  <si>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</si>
  <si>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</si>
  <si>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</si>
  <si>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</si>
  <si>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</si>
  <si>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</si>
  <si>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</si>
  <si>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</si>
  <si>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</si>
  <si>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</si>
  <si>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</si>
  <si>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</si>
  <si>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</si>
  <si>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</si>
  <si>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</si>
  <si>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</si>
  <si>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</si>
  <si>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</si>
  <si>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</si>
  <si>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</si>
  <si>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</si>
  <si>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</si>
  <si>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</si>
  <si>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</si>
  <si>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</si>
  <si>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</si>
  <si>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</si>
  <si>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</si>
  <si>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</si>
  <si>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</si>
  <si>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</si>
  <si>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</si>
  <si>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</si>
  <si>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</si>
  <si>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</si>
  <si>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</si>
  <si>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</si>
  <si>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</si>
  <si>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</si>
  <si>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</si>
  <si>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</si>
  <si>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</si>
  <si>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</si>
  <si>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</si>
  <si>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</si>
  <si>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</si>
  <si>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</si>
  <si>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</si>
  <si>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</si>
  <si>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</si>
  <si>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</si>
  <si>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</si>
  <si>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</si>
  <si>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</si>
  <si>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</si>
  <si>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</si>
  <si>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</si>
  <si>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</si>
  <si>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</si>
  <si>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</si>
  <si>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</si>
  <si>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</si>
  <si>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</si>
  <si>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</si>
  <si>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</si>
  <si>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</si>
  <si>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</si>
  <si>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</si>
  <si>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</si>
  <si>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</si>
  <si>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</si>
  <si>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</si>
  <si>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</si>
  <si>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</si>
  <si>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</si>
  <si>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</si>
  <si>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</si>
  <si>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</si>
  <si>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</si>
  <si>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</si>
  <si>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</si>
  <si>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</si>
  <si>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</si>
  <si>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</si>
  <si>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</si>
  <si>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</si>
  <si>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</si>
  <si>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</si>
  <si>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</si>
  <si>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</si>
  <si>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</si>
  <si>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</si>
  <si>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</si>
  <si>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</si>
  <si>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</si>
  <si>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</si>
  <si>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</si>
  <si>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</si>
  <si>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</si>
  <si>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</si>
  <si>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</si>
  <si>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</si>
  <si>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</si>
  <si>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</si>
  <si>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</si>
  <si>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</si>
  <si>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</si>
  <si>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</si>
  <si>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</si>
  <si>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</si>
  <si>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</si>
  <si>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</si>
  <si>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</si>
  <si>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</si>
  <si>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</si>
  <si>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</si>
  <si>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</si>
  <si>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</si>
  <si>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</si>
  <si>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</si>
  <si>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</si>
  <si>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</si>
  <si>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</si>
  <si>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</si>
  <si>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</si>
  <si>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</si>
  <si>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</si>
  <si>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</si>
  <si>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</si>
  <si>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</si>
  <si>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</si>
  <si>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</si>
  <si>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</si>
  <si>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</si>
  <si>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</si>
  <si>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</si>
  <si>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</si>
  <si>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</si>
  <si>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</si>
  <si>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</si>
  <si>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</si>
  <si>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</si>
  <si>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</si>
  <si>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</si>
  <si>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</si>
  <si>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</si>
  <si>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</si>
  <si>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</si>
  <si>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</si>
  <si>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</si>
  <si>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</si>
  <si>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</si>
  <si>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</si>
  <si>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</si>
  <si>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</si>
  <si>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</si>
  <si>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</si>
  <si>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</si>
  <si>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</si>
  <si>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</si>
  <si>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</si>
  <si>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</si>
  <si>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</si>
  <si>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</si>
  <si>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</si>
  <si>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</si>
  <si>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</si>
  <si>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</si>
  <si>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</si>
  <si>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</si>
  <si>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</si>
  <si>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</si>
  <si>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</si>
  <si>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</si>
  <si>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</si>
  <si>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</si>
  <si>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</si>
  <si>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</si>
  <si>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</si>
  <si>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</si>
  <si>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</si>
  <si>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</si>
  <si>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</si>
  <si>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</si>
  <si>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</si>
  <si>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</si>
  <si>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</si>
  <si>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</si>
  <si>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</si>
  <si>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</si>
  <si>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</si>
  <si>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</si>
  <si>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</si>
  <si>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</si>
  <si>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</si>
  <si>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</si>
  <si>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</si>
  <si>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</si>
  <si>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</si>
  <si>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</si>
  <si>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</si>
  <si>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</si>
  <si>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</si>
  <si>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</si>
  <si>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</si>
  <si>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</si>
  <si>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</si>
  <si>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</si>
  <si>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</si>
  <si>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</si>
  <si>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</si>
  <si>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</si>
  <si>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</si>
  <si>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</si>
  <si>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</si>
  <si>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</si>
  <si>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</si>
  <si>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</si>
  <si>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</si>
  <si>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</si>
  <si>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</si>
  <si>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</si>
  <si>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</si>
  <si>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</si>
  <si>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</si>
  <si>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</si>
  <si>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</si>
  <si>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</si>
  <si>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</si>
  <si>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</si>
  <si>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</si>
  <si>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</si>
  <si>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</si>
  <si>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</si>
  <si>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</si>
  <si>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</si>
  <si>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</si>
  <si>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</si>
  <si>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</si>
  <si>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</si>
  <si>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</si>
  <si>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</si>
  <si>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</si>
  <si>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</si>
  <si>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</si>
  <si>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</si>
  <si>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</si>
  <si>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</si>
  <si>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</si>
  <si>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</si>
  <si>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</si>
  <si>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</si>
  <si>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</si>
  <si>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</si>
  <si>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</si>
  <si>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</si>
  <si>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</si>
  <si>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</si>
  <si>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</si>
  <si>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</si>
  <si>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</si>
  <si>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</si>
  <si>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</si>
  <si>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</si>
  <si>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</si>
  <si>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</si>
  <si>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</si>
  <si>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</si>
  <si>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</si>
  <si>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</si>
  <si>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</si>
  <si>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</si>
  <si>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</si>
  <si>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</si>
  <si>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</si>
  <si>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</si>
  <si>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</si>
  <si>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</si>
  <si>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</si>
  <si>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</si>
  <si>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</si>
  <si>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</si>
  <si>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</si>
  <si>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</si>
  <si>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</si>
  <si>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</si>
  <si>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</si>
  <si>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</si>
  <si>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</si>
  <si>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</si>
  <si>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</si>
  <si>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</si>
  <si>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</si>
  <si>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</si>
  <si>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</si>
  <si>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</si>
  <si>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</si>
  <si>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</si>
  <si>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</si>
  <si>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</si>
  <si>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</si>
  <si>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</si>
  <si>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</si>
  <si>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</si>
  <si>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</si>
  <si>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</si>
  <si>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</si>
  <si>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</si>
  <si>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</si>
  <si>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</si>
  <si>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</si>
  <si>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</si>
  <si>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</si>
  <si>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</si>
  <si>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</si>
  <si>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</si>
  <si>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</si>
  <si>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</si>
  <si>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</si>
  <si>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</si>
  <si>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</si>
  <si>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</si>
  <si>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</si>
  <si>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</si>
  <si>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</si>
  <si>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</si>
  <si>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</si>
  <si>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</si>
  <si>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</si>
  <si>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</si>
  <si>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</si>
  <si>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</si>
  <si>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</si>
  <si>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</si>
  <si>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</si>
  <si>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</si>
  <si>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</si>
  <si>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</si>
  <si>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</si>
  <si>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</si>
  <si>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</si>
  <si>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</si>
  <si>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</si>
  <si>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</si>
  <si>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</si>
  <si>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</si>
  <si>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</si>
  <si>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</si>
  <si>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</si>
  <si>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</si>
  <si>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</si>
  <si>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</si>
  <si>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</si>
  <si>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</si>
  <si>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</si>
  <si>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</si>
  <si>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</si>
  <si>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</si>
  <si>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</si>
  <si>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</si>
  <si>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</si>
  <si>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</si>
  <si>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</si>
  <si>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</si>
  <si>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</si>
  <si>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</si>
  <si>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</si>
  <si>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</si>
  <si>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</si>
  <si>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</si>
  <si>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</si>
  <si>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</si>
  <si>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</si>
  <si>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</si>
  <si>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</si>
  <si>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</si>
  <si>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</si>
  <si>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</si>
  <si>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</si>
  <si>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</si>
  <si>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</si>
  <si>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</si>
  <si>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</si>
  <si>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</si>
  <si>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</si>
  <si>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</si>
  <si>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</si>
  <si>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</si>
  <si>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</si>
  <si>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</si>
  <si>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</si>
  <si>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</si>
  <si>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</si>
  <si>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</si>
  <si>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</si>
  <si>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</si>
  <si>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</si>
  <si>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</si>
  <si>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</si>
  <si>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</si>
  <si>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</si>
  <si>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</si>
  <si>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</si>
  <si>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</si>
  <si>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</si>
  <si>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</si>
  <si>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</si>
  <si>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</si>
  <si>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</si>
  <si>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</si>
  <si>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</si>
  <si>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</si>
  <si>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</si>
  <si>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</si>
  <si>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</si>
  <si>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</si>
  <si>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</si>
  <si>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</si>
  <si>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</si>
  <si>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</si>
  <si>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</si>
  <si>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</si>
  <si>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</si>
  <si>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</si>
  <si>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</si>
  <si>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</si>
  <si>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</si>
  <si>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</si>
  <si>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</si>
  <si>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</si>
  <si>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</si>
  <si>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</si>
  <si>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</si>
  <si>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</si>
  <si>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</si>
  <si>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</si>
  <si>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</si>
  <si>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</si>
  <si>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</si>
  <si>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</si>
  <si>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</si>
  <si>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</si>
  <si>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</si>
  <si>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</si>
  <si>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</si>
  <si>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</si>
  <si>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</si>
  <si>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</si>
  <si>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</si>
  <si>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</si>
  <si>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</si>
  <si>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</si>
  <si>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</si>
  <si>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</si>
  <si>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</si>
  <si>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</si>
  <si>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</si>
  <si>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</si>
  <si>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</si>
  <si>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</si>
  <si>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</si>
  <si>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</si>
  <si>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</si>
  <si>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</si>
  <si>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</si>
  <si>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</si>
  <si>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</si>
  <si>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</si>
  <si>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</si>
  <si>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</si>
  <si>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</si>
  <si>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</si>
  <si>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</si>
  <si>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</si>
  <si>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</si>
  <si>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</si>
  <si>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</si>
  <si>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</si>
  <si>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</si>
  <si>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</si>
  <si>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</si>
  <si>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</si>
  <si>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</si>
  <si>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</si>
  <si>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</si>
  <si>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</si>
  <si>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</si>
  <si>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</si>
  <si>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</si>
  <si>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</si>
  <si>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</si>
  <si>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</si>
  <si>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</si>
  <si>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</si>
  <si>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</si>
  <si>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</si>
  <si>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</si>
  <si>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</si>
  <si>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</si>
  <si>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</si>
  <si>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</si>
  <si>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</si>
  <si>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</si>
  <si>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</si>
  <si>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</si>
  <si>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</si>
  <si>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</si>
  <si>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</si>
  <si>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</si>
  <si>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</si>
  <si>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</si>
  <si>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</si>
  <si>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</si>
  <si>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</si>
  <si>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</si>
  <si>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</si>
  <si>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</si>
  <si>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</si>
  <si>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</si>
  <si>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</si>
  <si>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</si>
  <si>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</si>
  <si>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</si>
  <si>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</si>
  <si>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</si>
  <si>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</si>
  <si>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</si>
  <si>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</si>
  <si>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</si>
  <si>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</si>
  <si>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</si>
  <si>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</si>
  <si>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</si>
  <si>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</si>
  <si>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</si>
  <si>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</si>
  <si>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</si>
  <si>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</si>
  <si>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</si>
  <si>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</si>
  <si>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</si>
  <si>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</si>
  <si>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</si>
  <si>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</si>
  <si>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</si>
  <si>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</si>
  <si>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</si>
  <si>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</si>
  <si>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</si>
  <si>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</si>
  <si>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</si>
  <si>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</si>
  <si>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</si>
  <si>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</si>
  <si>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</si>
  <si>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</si>
  <si>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</si>
  <si>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</si>
  <si>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</si>
  <si>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</si>
  <si>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</si>
  <si>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</si>
  <si>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</si>
  <si>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</si>
  <si>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</si>
  <si>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</si>
  <si>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</si>
  <si>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</si>
  <si>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</si>
  <si>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</si>
  <si>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</si>
  <si>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</si>
  <si>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</si>
  <si>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</si>
  <si>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</si>
  <si>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</si>
  <si>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</si>
  <si>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</si>
  <si>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</si>
  <si>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</si>
  <si>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</si>
  <si>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</si>
  <si>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</si>
  <si>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</si>
  <si>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</si>
  <si>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</si>
  <si>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</si>
  <si>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</si>
  <si>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</si>
  <si>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</si>
  <si>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</si>
  <si>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</si>
  <si>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</si>
  <si>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</si>
  <si>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</si>
  <si>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</si>
  <si>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</si>
  <si>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</si>
  <si>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</si>
  <si>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</si>
  <si>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</si>
  <si>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</si>
  <si>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</si>
  <si>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</si>
  <si>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</si>
  <si>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</si>
  <si>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</si>
  <si>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</si>
  <si>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</si>
  <si>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</si>
  <si>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</si>
  <si>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</si>
  <si>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</si>
  <si>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</si>
  <si>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</si>
  <si>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</si>
  <si>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</si>
  <si>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</si>
  <si>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</si>
  <si>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</si>
  <si>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</si>
  <si>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</si>
  <si>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</si>
  <si>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</si>
  <si>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</si>
  <si>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</si>
  <si>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</si>
  <si>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</si>
  <si>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</si>
  <si>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</si>
  <si>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</si>
  <si>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</si>
  <si>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</si>
  <si>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</si>
  <si>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</si>
  <si>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</si>
  <si>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</si>
  <si>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</si>
  <si>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</si>
  <si>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</si>
  <si>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</si>
  <si>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</si>
  <si>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</si>
  <si>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</si>
  <si>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</si>
  <si>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</si>
  <si>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</si>
  <si>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</si>
  <si>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</si>
  <si>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</si>
  <si>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</si>
  <si>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</si>
  <si>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</si>
  <si>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</si>
  <si>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</si>
  <si>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</si>
  <si>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</si>
  <si>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</si>
  <si>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</si>
  <si>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</si>
  <si>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</si>
  <si>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</si>
  <si>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</si>
  <si>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</si>
  <si>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</si>
  <si>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</si>
  <si>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</si>
  <si>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</si>
  <si>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</si>
  <si>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</si>
  <si>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</si>
  <si>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</si>
  <si>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</si>
  <si>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</si>
  <si>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</si>
  <si>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</si>
  <si>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</si>
  <si>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</si>
  <si>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</si>
  <si>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</si>
  <si>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</si>
  <si>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</si>
  <si>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</si>
  <si>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</si>
  <si>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</si>
  <si>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</si>
  <si>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</si>
  <si>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</si>
  <si>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</si>
  <si>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</si>
  <si>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</si>
  <si>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</si>
  <si>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</si>
  <si>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</si>
  <si>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</si>
  <si>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</si>
  <si>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</si>
  <si>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</si>
  <si>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</si>
  <si>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</si>
  <si>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</si>
  <si>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</si>
  <si>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</si>
  <si>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</si>
  <si>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</si>
  <si>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</si>
  <si>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</si>
  <si>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</si>
  <si>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</si>
  <si>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</si>
  <si>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</si>
  <si>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</si>
  <si>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</si>
  <si>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</si>
  <si>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</si>
  <si>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</si>
  <si>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</si>
  <si>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</si>
  <si>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</si>
  <si>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</si>
  <si>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</si>
  <si>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</si>
  <si>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</si>
  <si>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</si>
  <si>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</si>
  <si>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</si>
  <si>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</si>
  <si>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</si>
  <si>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</si>
  <si>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</si>
  <si>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</si>
  <si>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</si>
  <si>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</si>
  <si>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</si>
  <si>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</si>
  <si>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</si>
  <si>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</si>
  <si>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</si>
  <si>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</si>
  <si>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</si>
  <si>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</si>
  <si>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</si>
  <si>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</si>
  <si>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</si>
  <si>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</si>
  <si>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</si>
  <si>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</si>
  <si>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</si>
  <si>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</si>
  <si>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</si>
  <si>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</si>
  <si>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</si>
  <si>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</si>
  <si>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</si>
  <si>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</si>
  <si>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</si>
  <si>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</si>
  <si>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</si>
  <si>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</si>
  <si>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</si>
  <si>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</si>
  <si>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</si>
  <si>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</si>
  <si>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</si>
  <si>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</si>
  <si>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</si>
  <si>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</si>
  <si>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</si>
  <si>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</si>
  <si>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</si>
  <si>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</si>
  <si>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</si>
  <si>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</si>
  <si>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</si>
  <si>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</si>
  <si>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</si>
  <si>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</si>
  <si>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</si>
  <si>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</si>
  <si>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</si>
  <si>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</si>
  <si>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</si>
  <si>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</si>
  <si>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</si>
  <si>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</si>
  <si>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</si>
  <si>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</si>
  <si>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</si>
  <si>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</si>
  <si>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</si>
  <si>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</si>
  <si>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</si>
  <si>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</si>
  <si>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</si>
  <si>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</si>
  <si>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</si>
  <si>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</si>
  <si>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</si>
  <si>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</si>
  <si>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</si>
  <si>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</si>
  <si>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</si>
  <si>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</si>
  <si>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</si>
  <si>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</si>
  <si>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</si>
  <si>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</si>
  <si>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</si>
  <si>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</si>
  <si>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</si>
  <si>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</si>
  <si>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</si>
  <si>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</si>
  <si>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</si>
  <si>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</si>
  <si>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</si>
  <si>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</si>
  <si>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</si>
  <si>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</si>
  <si>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</si>
  <si>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</si>
  <si>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</si>
  <si>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</si>
  <si>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</si>
  <si>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</si>
  <si>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</si>
  <si>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</si>
  <si>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</si>
  <si>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</si>
  <si>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</si>
  <si>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</si>
  <si>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</si>
  <si>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</si>
  <si>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</si>
  <si>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</si>
  <si>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</si>
  <si>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</si>
  <si>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</si>
  <si>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</si>
  <si>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</si>
  <si>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</si>
  <si>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</si>
  <si>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</si>
  <si>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</si>
  <si>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</si>
  <si>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</si>
  <si>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</si>
  <si>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</si>
  <si>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</si>
  <si>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</si>
  <si>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</si>
  <si>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</si>
  <si>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</si>
  <si>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</si>
  <si>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</si>
  <si>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</si>
  <si>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</si>
  <si>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</si>
  <si>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</si>
  <si>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</si>
  <si>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</si>
  <si>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</si>
  <si>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</si>
  <si>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</si>
  <si>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</si>
  <si>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</si>
  <si>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</si>
  <si>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</si>
  <si>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</si>
  <si>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</si>
  <si>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</si>
  <si>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</si>
  <si>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</si>
  <si>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</si>
  <si>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</si>
  <si>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</si>
  <si>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</si>
  <si>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</si>
  <si>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</si>
  <si>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</si>
  <si>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</si>
  <si>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</si>
  <si>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</si>
  <si>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</si>
  <si>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</si>
  <si>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</si>
  <si>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</si>
  <si>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</si>
  <si>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</si>
  <si>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</si>
  <si>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</si>
  <si>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</si>
  <si>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</si>
  <si>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</si>
  <si>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</si>
  <si>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</si>
  <si>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</si>
  <si>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</si>
  <si>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</si>
  <si>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</si>
  <si>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</si>
  <si>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</si>
  <si>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</si>
  <si>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</si>
  <si>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</si>
  <si>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</si>
  <si>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</si>
  <si>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</si>
  <si>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</si>
  <si>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</si>
  <si>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</si>
  <si>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</si>
  <si>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</si>
  <si>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</si>
  <si>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</si>
  <si>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</si>
  <si>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</si>
  <si>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</si>
  <si>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</si>
  <si>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</si>
  <si>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</si>
  <si>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</si>
  <si>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</si>
  <si>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</si>
  <si>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</si>
  <si>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</si>
  <si>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</si>
  <si>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</si>
  <si>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</si>
  <si>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</si>
  <si>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</si>
  <si>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</si>
  <si>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</si>
  <si>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</si>
  <si>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</si>
  <si>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</si>
  <si>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</si>
  <si>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</si>
  <si>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</si>
  <si>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</si>
  <si>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</si>
  <si>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</si>
  <si>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</si>
  <si>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</si>
  <si>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</si>
  <si>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</si>
  <si>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</si>
  <si>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</si>
  <si>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</si>
  <si>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</si>
  <si>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</si>
  <si>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</si>
  <si>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</si>
  <si>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</si>
  <si>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</si>
  <si>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</si>
  <si>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</si>
  <si>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</si>
  <si>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</si>
  <si>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</si>
  <si>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</si>
  <si>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</si>
  <si>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</si>
  <si>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</si>
  <si>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</si>
  <si>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</si>
  <si>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</si>
  <si>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</si>
  <si>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</si>
  <si>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</si>
  <si>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</si>
  <si>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</si>
  <si>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</si>
  <si>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</si>
  <si>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</si>
  <si>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</si>
  <si>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</si>
  <si>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</si>
  <si>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</si>
  <si>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</si>
  <si>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</si>
  <si>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</si>
  <si>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</si>
  <si>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</si>
  <si>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</si>
  <si>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</si>
  <si>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</si>
  <si>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</si>
  <si>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</si>
  <si>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</si>
  <si>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</si>
  <si>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</si>
  <si>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</si>
  <si>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</si>
  <si>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</si>
  <si>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</si>
  <si>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</si>
  <si>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</si>
  <si>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</si>
  <si>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</si>
  <si>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</si>
  <si>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</si>
  <si>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</si>
  <si>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</si>
  <si>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</si>
  <si>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</si>
  <si>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</si>
  <si>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</si>
  <si>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</si>
  <si>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</si>
  <si>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</si>
  <si>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</si>
  <si>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</si>
  <si>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</si>
  <si>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</si>
  <si>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</si>
  <si>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</si>
  <si>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</si>
  <si>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</si>
  <si>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</si>
  <si>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</si>
  <si>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</si>
  <si>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</si>
  <si>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</si>
  <si>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</si>
  <si>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</si>
  <si>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</si>
  <si>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</si>
  <si>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</si>
  <si>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</si>
  <si>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</si>
  <si>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</si>
  <si>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</si>
  <si>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</si>
  <si>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</si>
  <si>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</si>
  <si>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</si>
  <si>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</si>
  <si>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</si>
  <si>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</si>
  <si>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</si>
  <si>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</si>
  <si>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</si>
  <si>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</si>
  <si>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</si>
  <si>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</si>
  <si>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</si>
  <si>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</si>
  <si>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</si>
  <si>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</si>
  <si>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</si>
  <si>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</si>
  <si>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</si>
  <si>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</si>
  <si>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</si>
  <si>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</si>
  <si>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</si>
  <si>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</si>
  <si>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</si>
  <si>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</si>
  <si>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</si>
  <si>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</si>
  <si>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</si>
  <si>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</si>
  <si>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</si>
  <si>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</si>
  <si>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</si>
  <si>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</si>
  <si>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</si>
  <si>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</si>
  <si>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</si>
  <si>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</si>
  <si>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</si>
  <si>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</si>
  <si>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</si>
  <si>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</si>
  <si>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</si>
  <si>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</si>
  <si>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</si>
  <si>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</si>
  <si>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</si>
  <si>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</si>
  <si>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</si>
  <si>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</si>
  <si>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</si>
  <si>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</si>
  <si>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</si>
  <si>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</si>
  <si>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</si>
  <si>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</si>
  <si>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</si>
  <si>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</si>
  <si>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</si>
  <si>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</si>
  <si>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</si>
  <si>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</si>
  <si>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</si>
  <si>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</si>
  <si>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</si>
  <si>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</si>
  <si>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</si>
  <si>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</si>
  <si>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</si>
  <si>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</si>
  <si>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</si>
  <si>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</si>
  <si>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</si>
  <si>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</si>
  <si>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</si>
  <si>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</si>
  <si>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</si>
  <si>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</si>
  <si>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</si>
  <si>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</si>
  <si>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</si>
  <si>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</si>
  <si>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</si>
  <si>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</si>
  <si>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</si>
  <si>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</si>
  <si>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</si>
  <si>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</si>
  <si>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</si>
  <si>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</si>
  <si>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</si>
  <si>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</si>
  <si>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</si>
  <si>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</si>
  <si>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</si>
  <si>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</si>
  <si>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</si>
  <si>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</si>
  <si>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</si>
  <si>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</si>
  <si>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</si>
  <si>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</si>
  <si>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</si>
  <si>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</si>
  <si>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</si>
  <si>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</si>
  <si>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</si>
  <si>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</si>
  <si>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</si>
  <si>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</si>
  <si>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</si>
  <si>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</si>
  <si>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</si>
  <si>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</si>
  <si>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</si>
  <si>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</si>
  <si>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</si>
  <si>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</si>
  <si>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</si>
  <si>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</si>
  <si>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</si>
  <si>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</si>
  <si>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</si>
  <si>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</si>
  <si>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</si>
  <si>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</si>
  <si>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</si>
  <si>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</si>
  <si>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</si>
  <si>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</si>
  <si>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</si>
  <si>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</si>
  <si>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</si>
  <si>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</si>
  <si>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</si>
  <si>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</si>
  <si>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</si>
  <si>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</si>
  <si>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</si>
  <si>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</si>
  <si>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</si>
  <si>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</si>
  <si>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</si>
  <si>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</si>
  <si>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</si>
  <si>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</si>
  <si>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</si>
  <si>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</si>
  <si>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</si>
  <si>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</si>
  <si>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</si>
  <si>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</si>
  <si>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</si>
  <si>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</si>
  <si>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</si>
  <si>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</si>
  <si>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</si>
  <si>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</si>
  <si>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</si>
  <si>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</si>
  <si>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</si>
  <si>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</si>
  <si>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</si>
  <si>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</si>
  <si>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</si>
  <si>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</si>
  <si>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</si>
  <si>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</si>
  <si>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</si>
  <si>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</si>
  <si>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</si>
  <si>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</si>
  <si>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</si>
  <si>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</si>
  <si>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</si>
  <si>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</si>
  <si>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</si>
  <si>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</si>
  <si>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</si>
  <si>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</si>
  <si>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</si>
  <si>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</si>
  <si>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</si>
  <si>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</si>
  <si>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</si>
  <si>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</si>
  <si>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</si>
  <si>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</si>
  <si>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</si>
  <si>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</si>
  <si>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</si>
  <si>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</si>
  <si>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</si>
  <si>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</si>
  <si>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</si>
  <si>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</si>
  <si>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</si>
  <si>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</si>
  <si>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</si>
  <si>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</si>
  <si>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</si>
  <si>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</si>
  <si>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</si>
  <si>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</si>
  <si>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</si>
  <si>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</si>
  <si>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</si>
  <si>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</si>
  <si>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</si>
  <si>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</si>
  <si>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</si>
  <si>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</si>
  <si>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</si>
  <si>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</si>
  <si>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</si>
  <si>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</si>
  <si>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</si>
  <si>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</si>
  <si>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</si>
  <si>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</si>
  <si>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</si>
  <si>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</si>
  <si>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</si>
  <si>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</si>
  <si>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</si>
  <si>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</si>
  <si>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</si>
  <si>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</si>
  <si>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</si>
  <si>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</si>
  <si>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</si>
  <si>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</si>
  <si>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</si>
  <si>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</si>
  <si>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</si>
  <si>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</si>
  <si>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</si>
  <si>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</si>
  <si>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</si>
  <si>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</si>
  <si>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</si>
  <si>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</si>
  <si>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</si>
  <si>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</si>
  <si>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</si>
  <si>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</si>
  <si>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</si>
  <si>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</si>
  <si>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</si>
  <si>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</si>
  <si>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</si>
  <si>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</si>
  <si>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</si>
  <si>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</si>
  <si>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</si>
  <si>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</si>
  <si>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</si>
  <si>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</si>
  <si>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</si>
  <si>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</si>
  <si>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</si>
  <si>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</si>
  <si>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</si>
  <si>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</si>
  <si>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</si>
  <si>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</si>
  <si>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</si>
  <si>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</si>
  <si>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</si>
  <si>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</si>
  <si>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</si>
  <si>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</si>
  <si>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</si>
  <si>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</si>
  <si>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</si>
  <si>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</si>
  <si>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</si>
  <si>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</si>
  <si>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</si>
  <si>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</si>
  <si>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</si>
  <si>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</si>
  <si>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</si>
  <si>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</si>
  <si>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</si>
  <si>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</si>
  <si>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</si>
  <si>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</si>
  <si>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</si>
  <si>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</si>
  <si>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</si>
  <si>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</si>
  <si>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</si>
  <si>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</si>
  <si>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</si>
  <si>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</si>
  <si>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</si>
  <si>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</si>
  <si>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</si>
  <si>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</si>
  <si>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</si>
  <si>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</si>
  <si>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</si>
  <si>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</si>
  <si>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</si>
  <si>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</si>
  <si>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</si>
  <si>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</si>
  <si>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</si>
  <si>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</si>
  <si>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</si>
  <si>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</si>
  <si>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</si>
  <si>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</si>
  <si>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</si>
  <si>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</si>
  <si>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</si>
  <si>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</si>
  <si>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</si>
  <si>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</si>
  <si>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</si>
  <si>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</si>
  <si>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</si>
  <si>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</si>
  <si>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</si>
  <si>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</si>
  <si>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</si>
  <si>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</si>
  <si>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</si>
  <si>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</si>
  <si>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</si>
  <si>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</si>
  <si>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</si>
  <si>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</si>
  <si>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</si>
  <si>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</si>
  <si>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</si>
  <si>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</si>
  <si>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</si>
  <si>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</si>
  <si>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</si>
  <si>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</si>
  <si>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</si>
  <si>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</si>
  <si>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</si>
  <si>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</si>
  <si>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</si>
  <si>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</si>
  <si>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</si>
  <si>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</si>
  <si>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</si>
  <si>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</si>
  <si>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</si>
  <si>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</si>
  <si>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</si>
  <si>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</si>
  <si>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</si>
  <si>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</si>
  <si>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</si>
  <si>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</si>
  <si>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</si>
  <si>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</si>
  <si>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</si>
  <si>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</si>
  <si>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</si>
  <si>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</si>
  <si>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</si>
  <si>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</si>
  <si>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</si>
  <si>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</si>
  <si>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</si>
  <si>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</si>
  <si>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</si>
  <si>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</si>
  <si>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</si>
  <si>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</si>
  <si>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</si>
  <si>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</si>
  <si>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</si>
  <si>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</si>
  <si>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</si>
  <si>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</si>
  <si>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</si>
  <si>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</si>
  <si>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</si>
  <si>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</si>
  <si>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</si>
  <si>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</si>
  <si>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</si>
  <si>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</si>
  <si>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</si>
  <si>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</si>
  <si>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</si>
  <si>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</si>
  <si>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</si>
  <si>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</si>
  <si>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</si>
  <si>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</si>
  <si>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</si>
  <si>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</si>
  <si>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</si>
  <si>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</si>
  <si>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</si>
  <si>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</si>
  <si>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</si>
  <si>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</si>
  <si>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</si>
  <si>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</si>
  <si>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</si>
  <si>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</si>
  <si>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</si>
  <si>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</si>
  <si>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</si>
  <si>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</si>
  <si>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</si>
  <si>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</si>
  <si>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</si>
  <si>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</si>
  <si>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</si>
  <si>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</si>
  <si>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</si>
  <si>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</si>
  <si>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</si>
  <si>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</si>
  <si>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</si>
  <si>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</si>
  <si>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</si>
  <si>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</si>
  <si>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</si>
  <si>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</si>
  <si>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</si>
  <si>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</si>
  <si>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</si>
  <si>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</si>
  <si>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</si>
  <si>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</si>
  <si>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</si>
  <si>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</si>
  <si>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</si>
  <si>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</si>
  <si>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</si>
  <si>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</si>
  <si>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</si>
  <si>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</si>
  <si>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</si>
  <si>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</si>
  <si>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</si>
  <si>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</si>
  <si>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</si>
  <si>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</si>
  <si>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</si>
  <si>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</si>
  <si>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</si>
  <si>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</si>
  <si>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</si>
  <si>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</si>
  <si>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</si>
  <si>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</si>
  <si>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</si>
  <si>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</si>
  <si>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</si>
  <si>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</si>
  <si>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</si>
  <si>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</si>
  <si>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</si>
  <si>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</si>
  <si>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</si>
  <si>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</si>
  <si>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</si>
  <si>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</si>
  <si>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</si>
  <si>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</si>
  <si>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</si>
  <si>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</si>
  <si>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</si>
  <si>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</si>
  <si>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</si>
  <si>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</si>
  <si>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</si>
  <si>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</si>
  <si>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</si>
  <si>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</si>
  <si>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</si>
  <si>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</si>
  <si>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</si>
  <si>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</si>
  <si>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</si>
  <si>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</si>
  <si>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</si>
  <si>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</si>
  <si>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</si>
  <si>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</si>
  <si>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</si>
  <si>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</si>
  <si>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</si>
  <si>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</si>
  <si>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</si>
  <si>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</si>
  <si>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</si>
  <si>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</si>
  <si>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</si>
  <si>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</si>
  <si>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</si>
  <si>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</si>
  <si>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</si>
  <si>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</si>
  <si>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</si>
  <si>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</si>
  <si>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</si>
  <si>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</si>
  <si>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</si>
  <si>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</si>
  <si>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</si>
  <si>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</si>
  <si>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</si>
  <si>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</si>
  <si>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</si>
  <si>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</si>
  <si>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</si>
  <si>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</si>
  <si>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</si>
  <si>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</si>
  <si>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</si>
  <si>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</si>
  <si>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</si>
  <si>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</si>
  <si>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</si>
  <si>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</si>
  <si>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</si>
  <si>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</si>
  <si>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</si>
  <si>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</si>
  <si>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</si>
  <si>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</si>
  <si>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</si>
  <si>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</si>
  <si>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</si>
  <si>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</si>
  <si>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</si>
  <si>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</si>
  <si>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</si>
  <si>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</si>
  <si>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</si>
  <si>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</si>
  <si>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</si>
  <si>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</si>
  <si>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</si>
  <si>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</si>
  <si>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</si>
  <si>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</si>
  <si>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</si>
  <si>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</si>
  <si>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</si>
  <si>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</si>
  <si>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</si>
  <si>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</si>
  <si>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</si>
  <si>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</si>
  <si>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</si>
  <si>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</si>
  <si>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</si>
  <si>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</si>
  <si>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</si>
  <si>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</si>
  <si>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</si>
  <si>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</si>
  <si>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</si>
  <si>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</si>
  <si>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</si>
  <si>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</si>
  <si>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</si>
  <si>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</si>
  <si>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</si>
  <si>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</si>
  <si>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</si>
  <si>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</si>
  <si>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</si>
  <si>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</si>
  <si>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</si>
  <si>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</si>
  <si>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</si>
  <si>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</si>
  <si>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</si>
  <si>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</si>
  <si>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</si>
  <si>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</si>
  <si>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</si>
  <si>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</si>
  <si>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</si>
  <si>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</si>
  <si>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</si>
  <si>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</si>
  <si>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</si>
  <si>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</si>
  <si>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</si>
  <si>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</si>
  <si>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</si>
  <si>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</si>
  <si>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</si>
  <si>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</si>
  <si>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</si>
  <si>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</si>
  <si>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</si>
  <si>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</si>
  <si>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</si>
  <si>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</si>
  <si>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</si>
  <si>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</si>
  <si>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</si>
  <si>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</si>
  <si>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</si>
  <si>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</si>
  <si>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</si>
  <si>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</si>
  <si>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</si>
  <si>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</si>
  <si>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</si>
  <si>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</si>
  <si>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</si>
  <si>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</si>
  <si>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</si>
  <si>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</si>
  <si>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</si>
  <si>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</si>
  <si>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</si>
  <si>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</si>
  <si>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</si>
  <si>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</si>
  <si>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</si>
  <si>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</si>
  <si>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</si>
  <si>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</si>
  <si>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</si>
  <si>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</si>
  <si>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</si>
  <si>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</si>
  <si>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</si>
  <si>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</si>
  <si>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</si>
  <si>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</si>
  <si>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</si>
  <si>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</si>
  <si>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</si>
  <si>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</si>
  <si>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</si>
  <si>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</si>
  <si>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</si>
  <si>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</si>
  <si>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</si>
  <si>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</si>
  <si>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</si>
  <si>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</si>
  <si>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</si>
  <si>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</si>
  <si>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</si>
  <si>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</si>
  <si>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</si>
  <si>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</si>
  <si>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</si>
  <si>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</si>
  <si>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</si>
  <si>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</si>
  <si>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</si>
  <si>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</si>
  <si>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</si>
  <si>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</si>
  <si>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</si>
  <si>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</si>
  <si>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</si>
  <si>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</si>
  <si>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</si>
  <si>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</si>
  <si>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</si>
  <si>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</si>
  <si>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</si>
  <si>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</si>
  <si>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</si>
  <si>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</si>
  <si>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</si>
  <si>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</si>
  <si>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</si>
  <si>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</si>
  <si>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</si>
  <si>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</si>
  <si>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</si>
  <si>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</si>
  <si>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</si>
  <si>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</si>
  <si>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</si>
  <si>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</si>
  <si>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</si>
  <si>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</si>
  <si>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</si>
  <si>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</si>
  <si>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</si>
  <si>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</si>
  <si>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</si>
  <si>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</si>
  <si>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</si>
  <si>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</si>
  <si>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</si>
  <si>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</si>
  <si>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</si>
  <si>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</si>
  <si>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</si>
  <si>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</si>
  <si>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</si>
  <si>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</si>
  <si>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</si>
  <si>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</si>
  <si>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</si>
  <si>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</si>
  <si>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</si>
  <si>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</si>
  <si>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</si>
  <si>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</si>
  <si>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</si>
  <si>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</si>
  <si>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</si>
  <si>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</si>
  <si>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</si>
  <si>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</si>
  <si>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</si>
  <si>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</si>
  <si>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</si>
  <si>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</si>
  <si>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</si>
  <si>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</si>
  <si>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</si>
  <si>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</si>
  <si>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</si>
  <si>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</si>
  <si>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</si>
  <si>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</si>
  <si>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</si>
  <si>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</si>
  <si>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</si>
  <si>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</si>
  <si>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</si>
  <si>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</si>
  <si>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</si>
  <si>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</si>
  <si>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</si>
  <si>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</si>
  <si>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</si>
  <si>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</si>
  <si>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</si>
  <si>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</si>
  <si>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</si>
  <si>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</si>
  <si>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</si>
  <si>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</si>
  <si>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</si>
  <si>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</si>
  <si>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</si>
  <si>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</si>
  <si>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</si>
  <si>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</si>
  <si>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</si>
  <si>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</si>
  <si>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</si>
  <si>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</si>
  <si>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</si>
  <si>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</si>
  <si>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</si>
  <si>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</si>
  <si>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</si>
  <si>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</si>
  <si>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</si>
  <si>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</si>
  <si>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</si>
  <si>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</si>
  <si>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</si>
  <si>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</si>
  <si>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</si>
  <si>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</si>
  <si>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</si>
  <si>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</si>
  <si>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</si>
  <si>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</si>
  <si>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</si>
  <si>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</si>
  <si>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</si>
  <si>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</si>
  <si>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</si>
  <si>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</si>
  <si>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</si>
  <si>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</si>
  <si>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</si>
  <si>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</si>
  <si>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</si>
  <si>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</si>
  <si>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</si>
  <si>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</si>
  <si>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</si>
  <si>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</si>
  <si>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</si>
  <si>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</si>
  <si>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</si>
  <si>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</si>
  <si>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</si>
  <si>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</si>
  <si>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</si>
  <si>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</si>
  <si>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</si>
  <si>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</si>
  <si>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</si>
  <si>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</si>
  <si>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</si>
  <si>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</si>
  <si>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</si>
  <si>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</si>
  <si>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</si>
  <si>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</si>
  <si>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</si>
  <si>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</si>
  <si>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</si>
  <si>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</si>
  <si>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</si>
  <si>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</si>
  <si>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</si>
  <si>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</si>
  <si>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</si>
  <si>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</si>
  <si>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</si>
  <si>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</si>
  <si>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</si>
  <si>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</si>
  <si>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</si>
  <si>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</si>
  <si>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</si>
  <si>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</si>
  <si>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</si>
  <si>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</si>
  <si>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</si>
  <si>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</si>
  <si>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</si>
  <si>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</si>
  <si>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</si>
  <si>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</si>
  <si>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</si>
  <si>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</si>
  <si>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</si>
  <si>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</si>
  <si>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</si>
  <si>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</si>
  <si>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</si>
  <si>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</si>
  <si>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</si>
  <si>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</si>
  <si>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</si>
  <si>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</si>
  <si>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</si>
  <si>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</si>
  <si>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</si>
  <si>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</si>
  <si>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</si>
  <si>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</si>
  <si>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</si>
  <si>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</si>
  <si>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</si>
  <si>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</si>
  <si>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</si>
  <si>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</si>
  <si>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</si>
  <si>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</si>
  <si>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</si>
  <si>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</si>
  <si>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</si>
  <si>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</si>
  <si>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</si>
  <si>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</si>
  <si>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</si>
  <si>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</si>
  <si>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</si>
  <si>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</si>
  <si>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</si>
  <si>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</si>
  <si>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</si>
  <si>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</si>
  <si>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</si>
  <si>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</si>
  <si>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</si>
  <si>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</si>
  <si>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</si>
  <si>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</si>
  <si>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</si>
  <si>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</si>
  <si>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</si>
  <si>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</si>
  <si>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</si>
  <si>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</si>
  <si>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</si>
  <si>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</si>
  <si>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</si>
  <si>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</si>
  <si>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</si>
  <si>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</si>
  <si>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</si>
  <si>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</si>
  <si>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</si>
  <si>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</si>
  <si>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</si>
  <si>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</si>
  <si>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</si>
  <si>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</si>
  <si>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</si>
  <si>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</si>
  <si>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</si>
  <si>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</si>
  <si>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</si>
  <si>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</si>
  <si>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</si>
  <si>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</si>
  <si>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</si>
  <si>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</si>
  <si>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</si>
  <si>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</si>
  <si>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</si>
  <si>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</si>
  <si>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</si>
  <si>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</si>
  <si>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</si>
  <si>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</si>
  <si>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</si>
  <si>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</si>
  <si>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</si>
  <si>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</si>
  <si>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</si>
  <si>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</si>
  <si>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</si>
  <si>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</si>
  <si>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</si>
  <si>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</si>
  <si>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</si>
  <si>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</si>
  <si>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</si>
  <si>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</si>
  <si>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</si>
  <si>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</si>
  <si>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</si>
  <si>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</si>
  <si>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</si>
  <si>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</si>
  <si>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</si>
  <si>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</si>
  <si>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</si>
  <si>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</si>
  <si>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</si>
  <si>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</si>
  <si>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</si>
  <si>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</si>
  <si>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</si>
  <si>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</si>
  <si>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</si>
  <si>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</si>
  <si>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</si>
  <si>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</si>
  <si>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</si>
  <si>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</si>
  <si>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</si>
  <si>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</si>
  <si>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</si>
  <si>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</si>
  <si>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</si>
  <si>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</si>
  <si>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</si>
  <si>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</si>
  <si>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</si>
  <si>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</si>
  <si>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</si>
  <si>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</si>
  <si>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</si>
  <si>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</si>
  <si>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</si>
  <si>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</si>
  <si>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</si>
  <si>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</si>
  <si>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</si>
  <si>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</si>
  <si>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</si>
  <si>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</si>
  <si>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</si>
  <si>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</si>
  <si>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</si>
  <si>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</si>
  <si>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</si>
  <si>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</si>
  <si>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</si>
  <si>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</si>
  <si>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</si>
  <si>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</si>
  <si>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</si>
  <si>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</si>
  <si>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</si>
  <si>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</si>
  <si>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</si>
  <si>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</si>
  <si>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</si>
  <si>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</si>
  <si>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</si>
  <si>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</si>
  <si>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</si>
  <si>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</si>
  <si>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</si>
  <si>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</si>
  <si>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</si>
  <si>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</si>
  <si>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</si>
  <si>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</si>
  <si>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</si>
  <si>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</si>
  <si>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</si>
  <si>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</si>
  <si>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</si>
  <si>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</si>
  <si>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</si>
  <si>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</si>
  <si>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</si>
  <si>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</si>
  <si>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</si>
  <si>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</si>
  <si>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</si>
  <si>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</si>
  <si>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</si>
  <si>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</si>
  <si>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</si>
  <si>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</si>
  <si>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</si>
  <si>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</si>
  <si>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</si>
  <si>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</si>
  <si>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</si>
  <si>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</si>
  <si>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</si>
  <si>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</si>
  <si>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</si>
  <si>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</si>
  <si>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</si>
  <si>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</si>
  <si>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</si>
  <si>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</si>
  <si>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</si>
  <si>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</si>
  <si>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</si>
  <si>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</si>
  <si>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</si>
  <si>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</si>
  <si>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</si>
  <si>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</si>
  <si>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</si>
  <si>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</si>
  <si>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</si>
  <si>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</si>
  <si>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</si>
  <si>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</si>
  <si>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</si>
  <si>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</si>
  <si>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</si>
  <si>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</si>
  <si>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</si>
  <si>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</si>
  <si>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</si>
  <si>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</si>
  <si>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</si>
  <si>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</si>
  <si>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</si>
  <si>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</si>
  <si>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</si>
  <si>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</si>
  <si>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</si>
  <si>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</si>
  <si>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</si>
  <si>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</si>
  <si>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</si>
  <si>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</si>
  <si>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</si>
  <si>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</si>
  <si>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</si>
  <si>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</si>
  <si>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</si>
  <si>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</si>
  <si>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</si>
  <si>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</si>
  <si>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</si>
  <si>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</si>
  <si>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</si>
  <si>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</si>
  <si>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</si>
  <si>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</si>
  <si>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</si>
  <si>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</si>
  <si>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</si>
  <si>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</si>
  <si>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</si>
  <si>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</si>
  <si>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</si>
  <si>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</si>
  <si>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</si>
  <si>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</si>
  <si>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</si>
  <si>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</si>
  <si>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</si>
  <si>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</si>
  <si>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</si>
  <si>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</si>
  <si>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</si>
  <si>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</si>
  <si>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</si>
  <si>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</si>
  <si>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</si>
  <si>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</si>
  <si>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</si>
  <si>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</si>
  <si>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</si>
  <si>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</si>
  <si>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</si>
  <si>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</si>
  <si>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</si>
  <si>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</si>
  <si>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</si>
  <si>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</si>
  <si>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</si>
  <si>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</si>
  <si>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</si>
  <si>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</si>
  <si>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</si>
  <si>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</si>
  <si>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</si>
  <si>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</si>
  <si>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</si>
  <si>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</si>
  <si>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</si>
  <si>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</si>
  <si>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</si>
  <si>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</si>
  <si>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</si>
  <si>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</si>
  <si>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</si>
  <si>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</si>
  <si>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</si>
  <si>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</si>
  <si>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</si>
  <si>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</si>
  <si>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</si>
  <si>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</si>
  <si>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</si>
  <si>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</si>
  <si>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</si>
  <si>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</si>
  <si>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</si>
  <si>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</si>
  <si>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</si>
  <si>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</si>
  <si>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</si>
  <si>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</si>
  <si>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</si>
  <si>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</si>
  <si>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</si>
  <si>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</si>
  <si>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</si>
  <si>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</si>
  <si>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</si>
  <si>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</si>
  <si>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</si>
  <si>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</si>
  <si>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</si>
  <si>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</si>
  <si>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</si>
  <si>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</si>
  <si>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</si>
  <si>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</si>
  <si>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</si>
  <si>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</si>
  <si>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</si>
  <si>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</si>
  <si>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</si>
  <si>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</si>
  <si>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</si>
  <si>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</si>
  <si>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</si>
  <si>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</si>
  <si>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</si>
  <si>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</si>
  <si>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</si>
  <si>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</si>
  <si>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</si>
  <si>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</si>
  <si>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</si>
  <si>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</si>
  <si>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</si>
  <si>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</si>
  <si>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</si>
  <si>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</si>
  <si>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</si>
  <si>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</si>
  <si>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</si>
  <si>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</si>
  <si>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</si>
  <si>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</si>
  <si>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</si>
  <si>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</si>
  <si>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</si>
  <si>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</si>
  <si>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</si>
  <si>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</si>
  <si>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</si>
  <si>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</si>
  <si>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</si>
  <si>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</si>
  <si>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</si>
  <si>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</si>
  <si>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</si>
  <si>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</si>
  <si>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</si>
  <si>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</si>
  <si>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</si>
  <si>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</si>
  <si>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</si>
  <si>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</si>
  <si>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</si>
  <si>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</si>
  <si>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</si>
  <si>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</si>
  <si>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</si>
  <si>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</si>
  <si>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</si>
  <si>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</si>
  <si>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</si>
  <si>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</si>
  <si>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</si>
  <si>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</si>
  <si>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</si>
  <si>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</si>
  <si>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</si>
  <si>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</si>
  <si>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</si>
  <si>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</si>
  <si>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</si>
  <si>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</si>
  <si>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</si>
  <si>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</si>
  <si>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</si>
  <si>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</si>
  <si>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</si>
  <si>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</si>
  <si>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</si>
  <si>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</si>
  <si>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</si>
  <si>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</si>
  <si>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</si>
  <si>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</si>
  <si>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</si>
  <si>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</si>
  <si>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</si>
  <si>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</si>
  <si>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</si>
  <si>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</si>
  <si>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</si>
  <si>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</si>
  <si>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</si>
  <si>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</si>
  <si>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</si>
  <si>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</si>
  <si>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</si>
  <si>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</si>
  <si>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</si>
  <si>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</si>
  <si>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</si>
  <si>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</si>
  <si>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</si>
  <si>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</si>
  <si>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</si>
  <si>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</si>
  <si>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</si>
  <si>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</si>
  <si>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</si>
  <si>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</si>
  <si>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</si>
  <si>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</si>
  <si>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</si>
  <si>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</si>
  <si>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</si>
  <si>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</si>
  <si>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</si>
  <si>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</si>
  <si>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</si>
  <si>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</si>
  <si>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</si>
  <si>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</si>
  <si>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</si>
  <si>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</si>
  <si>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</si>
  <si>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</si>
  <si>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</si>
  <si>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</si>
  <si>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</si>
  <si>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</si>
  <si>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</si>
  <si>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</si>
  <si>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</si>
  <si>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</si>
  <si>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</si>
  <si>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</si>
  <si>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</si>
  <si>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</si>
  <si>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</si>
  <si>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</si>
  <si>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</si>
  <si>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</si>
  <si>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</si>
  <si>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</si>
  <si>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</si>
  <si>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</si>
  <si>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</si>
  <si>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</si>
  <si>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</si>
  <si>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</si>
  <si>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</si>
  <si>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</si>
  <si>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</si>
  <si>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</si>
  <si>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</si>
  <si>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</si>
  <si>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</si>
  <si>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</si>
  <si>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</si>
  <si>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</si>
  <si>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</si>
  <si>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</si>
  <si>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</si>
  <si>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</si>
  <si>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</si>
  <si>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</si>
  <si>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</si>
  <si>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</si>
  <si>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</si>
  <si>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</si>
  <si>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</si>
  <si>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</si>
  <si>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</si>
  <si>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</si>
  <si>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</si>
  <si>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</si>
  <si>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</si>
  <si>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</si>
  <si>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</si>
  <si>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</si>
  <si>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</si>
  <si>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</si>
  <si>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</si>
  <si>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</si>
  <si>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</si>
  <si>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</si>
  <si>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</si>
  <si>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</si>
  <si>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</si>
  <si>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</si>
  <si>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</si>
  <si>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</si>
  <si>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</si>
  <si>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</si>
  <si>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</si>
  <si>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</si>
  <si>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</si>
  <si>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</si>
  <si>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</si>
  <si>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</si>
  <si>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</si>
  <si>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</si>
  <si>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</si>
  <si>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</si>
  <si>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</si>
  <si>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</si>
  <si>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</si>
  <si>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</si>
  <si>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</si>
  <si>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</si>
  <si>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</si>
  <si>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</si>
  <si>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</si>
  <si>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</si>
  <si>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</si>
  <si>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</si>
  <si>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</si>
  <si>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</si>
  <si>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</si>
  <si>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</si>
  <si>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</si>
  <si>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</si>
  <si>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</si>
  <si>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</si>
  <si>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</si>
  <si>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</si>
  <si>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</si>
  <si>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</si>
  <si>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</si>
  <si>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</si>
  <si>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</si>
  <si>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</si>
  <si>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</si>
  <si>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</si>
  <si>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</si>
  <si>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</si>
  <si>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</si>
  <si>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</si>
  <si>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</si>
  <si>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</si>
  <si>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</si>
  <si>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</si>
  <si>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</si>
  <si>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</si>
  <si>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</si>
  <si>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</si>
  <si>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</si>
  <si>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</si>
  <si>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</si>
  <si>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</si>
  <si>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</si>
  <si>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</si>
  <si>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</si>
  <si>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</si>
  <si>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</si>
  <si>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</si>
  <si>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</si>
  <si>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</si>
  <si>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</si>
  <si>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</si>
  <si>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</si>
  <si>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</si>
  <si>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</si>
  <si>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</si>
  <si>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</si>
  <si>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</si>
  <si>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</si>
  <si>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</si>
  <si>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</si>
  <si>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</si>
  <si>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</si>
  <si>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</si>
  <si>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</si>
  <si>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</si>
  <si>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</si>
  <si>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</si>
  <si>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</si>
  <si>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</si>
  <si>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</si>
  <si>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</si>
  <si>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</si>
  <si>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</si>
  <si>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</si>
  <si>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</si>
  <si>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</si>
  <si>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</si>
  <si>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</si>
  <si>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</si>
  <si>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</si>
  <si>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</si>
  <si>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</si>
  <si>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</si>
  <si>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</si>
  <si>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</si>
  <si>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</si>
  <si>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</si>
  <si>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</si>
  <si>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</si>
  <si>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</si>
  <si>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</si>
  <si>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</si>
  <si>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</si>
  <si>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</si>
  <si>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</si>
  <si>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</si>
  <si>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</si>
  <si>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</si>
  <si>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</si>
  <si>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</si>
  <si>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</si>
  <si>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</si>
  <si>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</si>
  <si>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</si>
  <si>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</si>
  <si>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</si>
  <si>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</si>
  <si>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</si>
  <si>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</si>
  <si>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</si>
  <si>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</si>
  <si>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</si>
  <si>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</si>
  <si>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</si>
  <si>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</si>
  <si>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</si>
  <si>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</si>
  <si>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</si>
  <si>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</si>
  <si>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</si>
  <si>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</si>
  <si>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</si>
  <si>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</si>
  <si>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</si>
  <si>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</si>
  <si>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</si>
  <si>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</si>
  <si>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</si>
  <si>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</si>
  <si>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</si>
  <si>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</si>
  <si>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</si>
  <si>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</si>
  <si>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</si>
  <si>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</si>
  <si>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</si>
  <si>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</si>
  <si>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</si>
  <si>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</si>
  <si>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</si>
  <si>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</si>
  <si>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</si>
  <si>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</si>
  <si>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</si>
  <si>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</si>
  <si>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</si>
  <si>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</si>
  <si>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</si>
  <si>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</si>
  <si>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</si>
  <si>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</si>
  <si>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</si>
  <si>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</si>
  <si>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</si>
  <si>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</si>
  <si>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</si>
  <si>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</si>
  <si>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</si>
  <si>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</si>
  <si>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</si>
  <si>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</si>
  <si>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</si>
  <si>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</si>
  <si>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</si>
  <si>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</si>
  <si>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</si>
  <si>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</si>
  <si>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</si>
  <si>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</si>
  <si>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</si>
  <si>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</si>
  <si>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</si>
  <si>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</si>
  <si>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</si>
  <si>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</si>
  <si>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</si>
  <si>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</si>
  <si>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</si>
  <si>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</si>
  <si>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</si>
  <si>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</si>
  <si>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</si>
  <si>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</si>
  <si>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</si>
  <si>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</si>
  <si>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</si>
  <si>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</si>
  <si>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</si>
  <si>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</si>
  <si>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</si>
  <si>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</si>
  <si>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</si>
  <si>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</si>
  <si>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</si>
  <si>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</si>
  <si>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</si>
  <si>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</si>
  <si>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</si>
  <si>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</si>
  <si>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</si>
  <si>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</si>
  <si>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</si>
  <si>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</si>
  <si>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</si>
  <si>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</si>
  <si>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</si>
  <si>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</si>
  <si>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</si>
  <si>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</si>
  <si>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</si>
  <si>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</si>
  <si>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</si>
  <si>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</si>
  <si>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</si>
  <si>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</si>
  <si>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</si>
  <si>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</si>
  <si>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</si>
  <si>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</si>
  <si>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</si>
  <si>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</si>
  <si>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</si>
  <si>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</si>
  <si>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</si>
  <si>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</si>
  <si>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</si>
  <si>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</si>
  <si>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</si>
  <si>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</si>
  <si>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</si>
  <si>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</si>
  <si>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</si>
  <si>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</si>
  <si>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</si>
  <si>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</si>
  <si>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</si>
  <si>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</si>
  <si>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</si>
  <si>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</si>
  <si>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</si>
  <si>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</si>
  <si>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</si>
  <si>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</si>
  <si>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</si>
  <si>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</si>
  <si>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</si>
  <si>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</si>
  <si>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</si>
  <si>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</si>
  <si>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</si>
  <si>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</si>
  <si>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</si>
  <si>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</si>
  <si>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</si>
  <si>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</si>
  <si>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</si>
  <si>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</si>
  <si>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</si>
  <si>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</si>
  <si>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</si>
  <si>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</si>
  <si>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</si>
  <si>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</si>
  <si>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</si>
  <si>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</si>
  <si>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</si>
  <si>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</si>
  <si>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</si>
  <si>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</si>
  <si>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</si>
  <si>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</si>
  <si>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</si>
  <si>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</si>
  <si>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</si>
  <si>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</si>
  <si>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</si>
  <si>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</si>
  <si>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</si>
  <si>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</si>
  <si>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</si>
  <si>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</si>
  <si>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</si>
  <si>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</si>
  <si>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</si>
  <si>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</si>
  <si>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</si>
  <si>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</si>
  <si>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</si>
  <si>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</si>
  <si>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</si>
  <si>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</si>
  <si>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</si>
  <si>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</si>
  <si>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</si>
  <si>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</si>
  <si>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</si>
  <si>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</si>
  <si>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</si>
  <si>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</si>
  <si>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</si>
  <si>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</si>
  <si>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</si>
  <si>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</si>
  <si>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</si>
  <si>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</si>
  <si>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</si>
  <si>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</si>
  <si>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</si>
  <si>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</si>
  <si>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</si>
  <si>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</si>
  <si>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</si>
  <si>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</si>
  <si>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</si>
  <si>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</si>
  <si>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</si>
  <si>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</si>
  <si>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</si>
  <si>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</si>
  <si>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</si>
  <si>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</si>
  <si>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</si>
  <si>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</si>
  <si>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</si>
  <si>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</si>
  <si>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</si>
  <si>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</si>
  <si>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</si>
  <si>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</si>
  <si>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</si>
  <si>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</si>
  <si>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</si>
  <si>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</si>
  <si>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</si>
  <si>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</si>
  <si>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</si>
  <si>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</si>
  <si>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</si>
  <si>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</si>
  <si>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</si>
  <si>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</si>
  <si>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</si>
  <si>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</si>
  <si>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</si>
  <si>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</si>
  <si>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</si>
  <si>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</si>
  <si>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</si>
  <si>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</si>
  <si>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</si>
  <si>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</si>
  <si>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</si>
  <si>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</si>
  <si>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</si>
  <si>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</si>
  <si>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</si>
  <si>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</si>
  <si>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</si>
  <si>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</si>
  <si>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</si>
  <si>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</si>
  <si>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</si>
  <si>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</si>
  <si>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</si>
  <si>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</si>
  <si>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</si>
  <si>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</si>
  <si>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</si>
  <si>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</si>
  <si>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</si>
  <si>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</si>
  <si>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</si>
  <si>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</si>
  <si>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</si>
  <si>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</si>
  <si>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</si>
  <si>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</si>
  <si>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</si>
  <si>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</si>
  <si>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</si>
  <si>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</si>
  <si>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</si>
  <si>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</si>
  <si>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</si>
  <si>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</si>
  <si>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</si>
  <si>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</si>
  <si>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</si>
  <si>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</si>
  <si>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</si>
  <si>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</si>
  <si>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</si>
  <si>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</si>
  <si>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</si>
  <si>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</si>
  <si>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</si>
  <si>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</si>
  <si>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</si>
  <si>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</si>
  <si>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</si>
  <si>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</si>
  <si>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</si>
  <si>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</si>
  <si>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</si>
  <si>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</si>
  <si>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</si>
  <si>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</si>
  <si>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</si>
  <si>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</si>
  <si>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</si>
  <si>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</si>
  <si>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</si>
  <si>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</si>
  <si>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</si>
  <si>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</si>
  <si>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</si>
  <si>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</si>
  <si>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</si>
  <si>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</si>
  <si>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</si>
  <si>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</si>
  <si>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</si>
  <si>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</si>
  <si>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</si>
  <si>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</si>
  <si>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</si>
  <si>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</si>
  <si>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</si>
  <si>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</si>
  <si>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</si>
  <si>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</si>
  <si>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</si>
  <si>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</si>
  <si>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</si>
  <si>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</si>
  <si>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</si>
  <si>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</si>
  <si>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</si>
  <si>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</si>
  <si>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</si>
  <si>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</si>
  <si>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</si>
  <si>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</si>
  <si>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</si>
  <si>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</si>
  <si>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</si>
  <si>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</si>
  <si>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</si>
  <si>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</si>
  <si>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</si>
  <si>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</si>
  <si>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</si>
  <si>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</si>
  <si>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</si>
  <si>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</si>
  <si>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</si>
  <si>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</si>
  <si>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</si>
  <si>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</si>
  <si>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</si>
  <si>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</si>
  <si>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</si>
  <si>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</si>
  <si>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</si>
  <si>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</si>
  <si>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</si>
  <si>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</si>
  <si>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</si>
  <si>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</si>
  <si>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</si>
  <si>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</si>
  <si>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</si>
  <si>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</si>
  <si>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</si>
  <si>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</si>
  <si>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</si>
  <si>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</si>
  <si>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</si>
  <si>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</si>
  <si>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</si>
  <si>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</si>
  <si>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</si>
  <si>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</si>
  <si>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</si>
  <si>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</si>
  <si>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</si>
  <si>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</si>
  <si>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</si>
  <si>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</si>
  <si>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</si>
  <si>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</si>
  <si>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</si>
  <si>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</si>
  <si>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</si>
  <si>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</si>
  <si>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</si>
  <si>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</si>
  <si>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</si>
  <si>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</si>
  <si>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</si>
  <si>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</si>
  <si>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</si>
  <si>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</si>
  <si>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</si>
  <si>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</si>
  <si>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</si>
  <si>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</si>
  <si>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</si>
  <si>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</si>
  <si>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</si>
  <si>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</si>
  <si>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</si>
  <si>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</si>
  <si>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</si>
  <si>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</si>
  <si>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</si>
  <si>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</si>
  <si>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</si>
  <si>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</si>
  <si>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</si>
  <si>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</si>
  <si>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</si>
  <si>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</si>
  <si>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</si>
  <si>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</si>
  <si>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</si>
  <si>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</si>
  <si>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</si>
  <si>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</si>
  <si>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</si>
  <si>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</si>
  <si>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</si>
  <si>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</si>
  <si>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</si>
  <si>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</si>
  <si>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</si>
  <si>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</si>
  <si>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</si>
  <si>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</si>
  <si>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</si>
  <si>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</si>
  <si>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</si>
  <si>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</si>
  <si>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</si>
  <si>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</si>
  <si>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</si>
  <si>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</si>
  <si>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</si>
  <si>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</si>
  <si>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</si>
  <si>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</si>
  <si>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</si>
  <si>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</si>
  <si>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</si>
  <si>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</si>
  <si>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</si>
  <si>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</si>
  <si>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</si>
  <si>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</si>
  <si>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</si>
  <si>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</si>
  <si>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</si>
  <si>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</si>
  <si>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</si>
  <si>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</si>
  <si>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</si>
  <si>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</si>
  <si>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</si>
  <si>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</si>
  <si>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</si>
  <si>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</si>
  <si>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</si>
  <si>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</si>
  <si>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</si>
  <si>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</si>
  <si>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</si>
  <si>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</si>
  <si>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</si>
  <si>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</si>
  <si>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</si>
  <si>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</si>
  <si>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</si>
  <si>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</si>
  <si>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</si>
  <si>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</si>
  <si>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</si>
  <si>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</si>
  <si>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</si>
  <si>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</si>
  <si>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</si>
  <si>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</si>
  <si>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</si>
  <si>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</si>
  <si>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</si>
  <si>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</si>
  <si>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</si>
  <si>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</si>
  <si>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</si>
  <si>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</si>
  <si>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</si>
  <si>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</si>
  <si>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</si>
  <si>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</si>
  <si>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</si>
  <si>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</si>
  <si>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</si>
  <si>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</si>
  <si>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</si>
  <si>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</si>
  <si>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</si>
  <si>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</si>
  <si>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</si>
  <si>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</si>
  <si>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</si>
  <si>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</si>
  <si>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</si>
  <si>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</si>
  <si>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</si>
  <si>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</si>
  <si>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</si>
  <si>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</si>
  <si>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</si>
  <si>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</si>
  <si>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</si>
  <si>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</si>
  <si>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</si>
  <si>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</si>
  <si>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</si>
  <si>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</si>
  <si>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</si>
  <si>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</si>
  <si>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</si>
  <si>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</si>
  <si>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</si>
  <si>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</si>
  <si>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</si>
  <si>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</si>
  <si>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</si>
  <si>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</si>
  <si>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</si>
  <si>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</si>
  <si>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</si>
  <si>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</si>
  <si>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</si>
  <si>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</si>
  <si>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</si>
  <si>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</si>
  <si>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</si>
  <si>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</si>
  <si>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</si>
  <si>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</si>
  <si>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</si>
  <si>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</si>
  <si>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</si>
  <si>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</si>
  <si>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</si>
  <si>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</si>
  <si>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</si>
  <si>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</si>
  <si>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</si>
  <si>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</si>
  <si>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</si>
  <si>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</si>
  <si>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</si>
  <si>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</si>
  <si>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</si>
  <si>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</si>
  <si>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</si>
  <si>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</si>
  <si>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</si>
  <si>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</si>
  <si>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</si>
  <si>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</si>
  <si>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</si>
  <si>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</si>
  <si>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</si>
  <si>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</si>
  <si>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</si>
  <si>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</si>
  <si>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</si>
  <si>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</si>
  <si>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</si>
  <si>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</si>
  <si>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</si>
  <si>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</si>
  <si>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</si>
  <si>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</si>
  <si>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</si>
  <si>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</si>
  <si>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</si>
  <si>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</si>
  <si>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</si>
  <si>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</si>
  <si>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</si>
  <si>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</si>
  <si>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</si>
  <si>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</si>
  <si>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</si>
  <si>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</si>
  <si>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</si>
  <si>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</si>
  <si>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</si>
  <si>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</si>
  <si>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</si>
  <si>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</si>
  <si>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</si>
  <si>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</si>
  <si>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</si>
  <si>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</si>
  <si>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</si>
  <si>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</si>
  <si>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</si>
  <si>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</si>
  <si>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</si>
  <si>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</si>
  <si>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</si>
  <si>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</si>
  <si>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</si>
  <si>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</si>
  <si>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</si>
  <si>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</si>
  <si>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</si>
  <si>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</si>
  <si>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</si>
  <si>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</si>
  <si>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</si>
  <si>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</si>
  <si>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</si>
  <si>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</si>
  <si>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</si>
  <si>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</si>
  <si>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</si>
  <si>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</si>
  <si>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</si>
  <si>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</si>
  <si>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</si>
  <si>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</si>
  <si>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</si>
  <si>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</si>
  <si>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</si>
  <si>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</si>
  <si>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</si>
  <si>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</si>
  <si>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</si>
  <si>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</si>
  <si>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</si>
  <si>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</si>
  <si>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</si>
  <si>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</si>
  <si>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</si>
  <si>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</si>
  <si>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</si>
  <si>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</si>
  <si>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</si>
  <si>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</si>
  <si>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</si>
  <si>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</si>
  <si>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</si>
  <si>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</si>
  <si>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</si>
  <si>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</si>
  <si>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</si>
  <si>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</si>
  <si>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</si>
  <si>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</si>
  <si>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</si>
  <si>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</si>
  <si>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</si>
  <si>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</si>
  <si>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</si>
  <si>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</si>
  <si>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</si>
  <si>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</si>
  <si>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</si>
  <si>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</si>
  <si>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</si>
  <si>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</si>
  <si>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</si>
  <si>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</si>
  <si>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</si>
  <si>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</si>
  <si>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</si>
  <si>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</si>
  <si>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</si>
  <si>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</si>
  <si>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</si>
  <si>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</si>
  <si>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</si>
  <si>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</si>
  <si>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</si>
  <si>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</si>
  <si>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</si>
  <si>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</si>
  <si>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</si>
  <si>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</si>
  <si>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</si>
  <si>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</si>
  <si>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</si>
  <si>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</si>
  <si>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</si>
  <si>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</si>
  <si>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</si>
  <si>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</si>
  <si>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</si>
  <si>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</si>
  <si>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</si>
  <si>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</si>
  <si>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</si>
  <si>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</si>
  <si>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</si>
  <si>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</si>
  <si>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</si>
  <si>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</si>
  <si>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</si>
  <si>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</si>
  <si>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</si>
  <si>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</si>
  <si>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</si>
  <si>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</si>
  <si>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</si>
  <si>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</si>
  <si>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</si>
  <si>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</si>
  <si>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</si>
  <si>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</si>
  <si>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</si>
  <si>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</si>
  <si>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</si>
  <si>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</si>
  <si>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</si>
  <si>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</si>
  <si>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</si>
  <si>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</si>
  <si>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</si>
  <si>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</si>
  <si>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</si>
  <si>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</si>
  <si>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</si>
  <si>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</si>
  <si>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</si>
  <si>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</si>
  <si>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</si>
  <si>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</si>
  <si>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</si>
  <si>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</si>
  <si>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</si>
  <si>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</si>
  <si>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</si>
  <si>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</si>
  <si>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</si>
  <si>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</si>
  <si>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</si>
  <si>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</si>
  <si>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</si>
  <si>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</si>
  <si>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</si>
  <si>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</si>
  <si>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</si>
  <si>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</si>
  <si>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</si>
  <si>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</si>
  <si>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</si>
  <si>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</si>
  <si>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</si>
  <si>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</si>
  <si>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</si>
  <si>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</si>
  <si>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</si>
  <si>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</si>
  <si>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</si>
  <si>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</si>
  <si>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</si>
  <si>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</si>
  <si>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</si>
  <si>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</si>
  <si>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</si>
  <si>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</si>
  <si>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</si>
  <si>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</si>
  <si>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</si>
  <si>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</si>
  <si>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</si>
  <si>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</si>
  <si>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</si>
  <si>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</si>
  <si>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</si>
  <si>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</si>
  <si>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</si>
  <si>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</si>
  <si>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</si>
  <si>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</si>
  <si>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</si>
  <si>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</si>
  <si>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</si>
  <si>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</si>
  <si>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</si>
  <si>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</si>
  <si>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</si>
  <si>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</si>
  <si>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</si>
  <si>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</si>
  <si>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</si>
  <si>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</si>
  <si>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</si>
  <si>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</si>
  <si>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</si>
  <si>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</si>
  <si>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</si>
  <si>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</si>
  <si>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</si>
  <si>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</si>
  <si>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</si>
  <si>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</si>
  <si>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</si>
  <si>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</si>
  <si>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</si>
  <si>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</si>
  <si>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</si>
  <si>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</si>
  <si>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</si>
  <si>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</si>
  <si>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</si>
  <si>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</si>
  <si>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</si>
  <si>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</si>
  <si>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</si>
  <si>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</si>
  <si>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</si>
  <si>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</si>
  <si>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</si>
  <si>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</si>
  <si>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</si>
  <si>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</si>
  <si>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</si>
  <si>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</si>
  <si>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</si>
  <si>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</si>
  <si>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</si>
  <si>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</si>
  <si>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</si>
  <si>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</si>
  <si>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</si>
  <si>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</si>
  <si>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</si>
  <si>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</si>
  <si>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</si>
  <si>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</si>
  <si>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</si>
  <si>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</si>
  <si>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</si>
  <si>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</si>
  <si>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</si>
  <si>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</si>
  <si>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</si>
  <si>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</si>
  <si>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</si>
  <si>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</si>
  <si>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</si>
  <si>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</si>
  <si>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</si>
  <si>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</si>
  <si>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</si>
  <si>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</si>
  <si>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</si>
  <si>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</si>
  <si>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</si>
  <si>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</si>
  <si>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</si>
  <si>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</si>
  <si>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</si>
  <si>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</si>
  <si>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</si>
  <si>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</si>
  <si>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</si>
  <si>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</si>
  <si>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</si>
  <si>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</si>
  <si>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</si>
  <si>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</si>
  <si>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</si>
  <si>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</si>
  <si>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</si>
  <si>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</si>
  <si>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</si>
  <si>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</si>
  <si>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</si>
  <si>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</si>
  <si>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</si>
  <si>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</si>
  <si>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</si>
  <si>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</si>
  <si>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</si>
  <si>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</si>
  <si>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</si>
  <si>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</si>
  <si>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</si>
  <si>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</si>
  <si>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</si>
  <si>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</si>
  <si>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</si>
  <si>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</si>
  <si>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</si>
  <si>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</si>
  <si>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</si>
  <si>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</si>
  <si>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</si>
  <si>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</si>
  <si>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</si>
  <si>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</si>
  <si>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</si>
  <si>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</si>
  <si>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</si>
  <si>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</si>
  <si>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</si>
  <si>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</si>
  <si>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</si>
  <si>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</si>
  <si>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</si>
  <si>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</si>
  <si>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</si>
  <si>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</si>
  <si>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</si>
  <si>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</si>
  <si>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</si>
  <si>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</si>
  <si>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</si>
  <si>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</si>
  <si>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</si>
  <si>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</si>
  <si>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</si>
  <si>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</si>
  <si>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</si>
  <si>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</si>
  <si>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</si>
  <si>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</si>
  <si>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</si>
  <si>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</si>
  <si>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</si>
  <si>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</si>
  <si>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</si>
  <si>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</si>
  <si>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</si>
  <si>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</si>
  <si>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</si>
  <si>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</si>
  <si>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</si>
  <si>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</si>
  <si>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</si>
  <si>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</si>
  <si>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</si>
  <si>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</si>
  <si>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</si>
  <si>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</si>
  <si>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</si>
  <si>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</si>
  <si>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</si>
  <si>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</si>
  <si>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</si>
  <si>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</si>
  <si>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</si>
  <si>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</si>
  <si>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</si>
  <si>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</si>
  <si>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</si>
  <si>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</si>
  <si>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</si>
  <si>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</si>
  <si>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</si>
  <si>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</si>
  <si>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</si>
  <si>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</si>
  <si>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</si>
  <si>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</si>
  <si>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</si>
  <si>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</si>
  <si>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</si>
  <si>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</si>
  <si>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</si>
  <si>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</si>
  <si>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</si>
  <si>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</si>
  <si>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</si>
  <si>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</si>
  <si>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</si>
  <si>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</si>
  <si>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</si>
  <si>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</si>
  <si>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</si>
  <si>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</si>
  <si>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</si>
  <si>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</si>
  <si>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</si>
  <si>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</si>
  <si>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</si>
  <si>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</si>
  <si>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</si>
  <si>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</si>
  <si>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</si>
  <si>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</si>
  <si>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</si>
  <si>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</si>
  <si>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</si>
  <si>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</si>
  <si>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</si>
  <si>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</si>
  <si>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</si>
  <si>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</si>
  <si>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</si>
  <si>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</si>
  <si>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</si>
  <si>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</si>
  <si>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</si>
  <si>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</si>
  <si>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</si>
  <si>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</si>
  <si>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</si>
  <si>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</si>
  <si>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</si>
  <si>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</si>
  <si>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</si>
  <si>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</si>
  <si>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</si>
  <si>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</si>
  <si>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</si>
  <si>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</si>
  <si>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</si>
  <si>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</si>
  <si>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</si>
  <si>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</si>
  <si>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</si>
  <si>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</si>
  <si>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</si>
  <si>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</si>
  <si>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</si>
  <si>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</si>
  <si>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</si>
  <si>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</si>
  <si>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</si>
  <si>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</si>
  <si>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</si>
  <si>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</si>
  <si>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</si>
  <si>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</si>
  <si>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</si>
  <si>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</si>
  <si>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</si>
  <si>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</si>
  <si>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</si>
  <si>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</si>
  <si>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</si>
  <si>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</si>
  <si>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</si>
  <si>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</si>
  <si>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</si>
  <si>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</si>
  <si>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</si>
  <si>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</si>
  <si>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</si>
  <si>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</si>
  <si>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</si>
  <si>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</si>
  <si>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</si>
  <si>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</si>
  <si>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</si>
  <si>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</si>
  <si>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</si>
  <si>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</si>
  <si>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</si>
  <si>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</si>
  <si>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</si>
  <si>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</si>
  <si>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</si>
  <si>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</si>
  <si>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</si>
  <si>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</si>
  <si>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</si>
  <si>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</si>
  <si>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</si>
  <si>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</si>
  <si>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</si>
  <si>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</si>
  <si>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</si>
  <si>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</si>
  <si>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</si>
  <si>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</si>
  <si>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</si>
  <si>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</si>
  <si>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</si>
  <si>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</si>
  <si>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</si>
  <si>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</si>
  <si>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</si>
  <si>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</si>
  <si>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</si>
  <si>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</si>
  <si>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</si>
  <si>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</si>
  <si>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</si>
  <si>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</si>
  <si>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</si>
  <si>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</si>
  <si>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</si>
  <si>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</si>
  <si>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</si>
  <si>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</si>
  <si>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</si>
  <si>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</si>
  <si>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</si>
  <si>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</si>
  <si>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</si>
  <si>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</si>
  <si>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</si>
  <si>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</si>
  <si>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</si>
  <si>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</si>
  <si>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</si>
  <si>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</si>
  <si>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</si>
  <si>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</si>
  <si>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</si>
  <si>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</si>
  <si>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</si>
  <si>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</si>
  <si>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</si>
  <si>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</si>
  <si>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</si>
  <si>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</si>
  <si>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</si>
  <si>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</si>
  <si>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</si>
  <si>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</si>
  <si>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</si>
  <si>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</si>
  <si>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</si>
  <si>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</si>
  <si>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</si>
  <si>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</si>
  <si>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</si>
  <si>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</si>
  <si>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</si>
  <si>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</si>
  <si>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</si>
  <si>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</si>
  <si>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</si>
  <si>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</si>
  <si>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</si>
  <si>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</si>
  <si>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</si>
  <si>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</si>
  <si>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</si>
  <si>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</si>
  <si>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</si>
  <si>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</si>
  <si>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</si>
  <si>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</si>
  <si>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</si>
  <si>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</si>
  <si>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</si>
  <si>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</si>
  <si>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</si>
  <si>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</si>
  <si>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</si>
  <si>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</si>
  <si>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</si>
  <si>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</si>
  <si>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</si>
  <si>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</si>
  <si>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</si>
  <si>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</si>
  <si>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</si>
  <si>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</si>
  <si>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</si>
  <si>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</si>
  <si>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</si>
  <si>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</si>
  <si>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</si>
  <si>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</si>
  <si>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</si>
  <si>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</si>
  <si>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</si>
  <si>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</si>
  <si>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</si>
  <si>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</si>
  <si>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</si>
  <si>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</si>
  <si>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</si>
  <si>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</si>
  <si>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</si>
  <si>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</si>
  <si>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</si>
  <si>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</si>
  <si>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</si>
  <si>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</si>
  <si>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</si>
  <si>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</si>
  <si>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</si>
  <si>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</si>
  <si>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</si>
  <si>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</si>
  <si>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</si>
  <si>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</si>
  <si>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</si>
  <si>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</si>
  <si>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</si>
  <si>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</si>
  <si>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</si>
  <si>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</si>
  <si>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</si>
  <si>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</si>
  <si>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</si>
  <si>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</si>
  <si>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</si>
  <si>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</si>
  <si>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</si>
  <si>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</si>
  <si>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</si>
  <si>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</si>
  <si>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</si>
  <si>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</si>
  <si>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</si>
  <si>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</si>
  <si>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</si>
  <si>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</si>
  <si>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</si>
  <si>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</si>
  <si>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</si>
  <si>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</si>
  <si>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</si>
  <si>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</si>
  <si>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</si>
  <si>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</si>
  <si>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</si>
  <si>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</si>
  <si>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</si>
  <si>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</si>
  <si>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</si>
  <si>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</si>
  <si>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</si>
  <si>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</si>
  <si>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</si>
  <si>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</si>
  <si>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</si>
  <si>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</si>
  <si>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</si>
  <si>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</si>
  <si>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</si>
  <si>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</si>
  <si>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</si>
  <si>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</si>
  <si>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</si>
  <si>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</si>
  <si>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</si>
  <si>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</si>
  <si>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</si>
  <si>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</si>
  <si>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</si>
  <si>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</si>
  <si>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</si>
  <si>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</si>
  <si>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</si>
  <si>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</si>
  <si>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</si>
  <si>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</si>
  <si>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</si>
  <si>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</si>
  <si>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</si>
  <si>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</si>
  <si>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</si>
  <si>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</si>
  <si>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</si>
  <si>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</si>
  <si>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</si>
  <si>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</si>
  <si>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</si>
  <si>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</si>
  <si>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</si>
  <si>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</si>
  <si>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</si>
  <si>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</si>
  <si>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</si>
  <si>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</si>
  <si>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</si>
  <si>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</si>
  <si>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</si>
  <si>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</si>
  <si>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</si>
  <si>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</si>
  <si>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</si>
  <si>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</si>
  <si>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</si>
  <si>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</si>
  <si>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</si>
  <si>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</si>
  <si>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</si>
  <si>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</si>
  <si>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</si>
  <si>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</si>
  <si>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</si>
  <si>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</si>
  <si>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</si>
  <si>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</si>
  <si>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</si>
  <si>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</si>
  <si>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</si>
  <si>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</si>
  <si>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</si>
  <si>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</si>
  <si>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</si>
  <si>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</si>
  <si>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</si>
  <si>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</si>
  <si>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</si>
  <si>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</si>
  <si>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</si>
  <si>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</si>
  <si>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</si>
  <si>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</si>
  <si>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</si>
  <si>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</si>
  <si>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</si>
  <si>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</si>
  <si>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</si>
  <si>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</si>
  <si>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</si>
  <si>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</si>
  <si>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</si>
  <si>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</si>
  <si>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</si>
  <si>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</si>
  <si>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</si>
  <si>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</si>
  <si>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</si>
  <si>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</si>
  <si>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</si>
  <si>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</si>
  <si>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</si>
  <si>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</si>
  <si>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</si>
  <si>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</si>
  <si>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</si>
  <si>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</si>
  <si>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</si>
  <si>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</si>
  <si>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</si>
  <si>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</si>
  <si>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</si>
  <si>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</si>
  <si>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</si>
  <si>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</si>
  <si>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</si>
  <si>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</si>
  <si>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</si>
  <si>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</si>
  <si>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</si>
  <si>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</si>
  <si>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</si>
  <si>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</si>
  <si>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</si>
  <si>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</si>
  <si>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</si>
  <si>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</si>
  <si>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</si>
  <si>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</si>
  <si>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</si>
  <si>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</si>
  <si>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</si>
  <si>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</si>
  <si>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</si>
  <si>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</si>
  <si>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</si>
  <si>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</si>
  <si>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</si>
  <si>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</si>
  <si>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</si>
  <si>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</si>
  <si>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</si>
  <si>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</si>
  <si>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</si>
  <si>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</si>
  <si>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</si>
  <si>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</si>
  <si>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</si>
  <si>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</si>
  <si>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</si>
  <si>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</si>
  <si>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</si>
  <si>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</si>
  <si>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</si>
  <si>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</si>
  <si>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</si>
  <si>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</si>
  <si>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</si>
  <si>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</si>
  <si>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</si>
  <si>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</si>
  <si>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</si>
  <si>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</si>
  <si>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</si>
  <si>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</si>
  <si>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</si>
  <si>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</si>
  <si>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</si>
  <si>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</si>
  <si>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</si>
  <si>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</si>
  <si>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</si>
  <si>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</si>
  <si>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</si>
  <si>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</si>
  <si>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</si>
  <si>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</si>
  <si>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</si>
  <si>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</si>
  <si>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</si>
  <si>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</si>
  <si>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</si>
  <si>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</si>
  <si>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</si>
  <si>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</si>
  <si>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</si>
  <si>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</si>
  <si>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</si>
  <si>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</si>
  <si>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</si>
  <si>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</si>
  <si>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</si>
  <si>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</si>
  <si>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</si>
  <si>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</si>
  <si>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</si>
  <si>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</si>
  <si>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</si>
  <si>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</si>
  <si>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</si>
  <si>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</si>
  <si>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</si>
  <si>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</si>
  <si>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</si>
  <si>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</si>
  <si>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</si>
  <si>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</si>
  <si>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</si>
  <si>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</si>
  <si>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</si>
  <si>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</si>
  <si>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</si>
  <si>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</si>
  <si>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</si>
  <si>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</si>
  <si>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</si>
  <si>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</si>
  <si>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</si>
  <si>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</si>
  <si>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</si>
  <si>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</si>
  <si>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</si>
  <si>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</si>
  <si>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</si>
  <si>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</si>
  <si>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</si>
  <si>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</si>
  <si>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</si>
  <si>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</si>
  <si>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</si>
  <si>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</si>
  <si>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</si>
  <si>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</si>
  <si>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</si>
  <si>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</si>
  <si>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</si>
  <si>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</si>
  <si>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</si>
  <si>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</si>
  <si>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</si>
  <si>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</si>
  <si>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</si>
  <si>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</si>
  <si>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</si>
  <si>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</si>
  <si>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</si>
  <si>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</si>
  <si>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</si>
  <si>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</si>
  <si>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</si>
  <si>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</si>
  <si>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</si>
  <si>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</si>
  <si>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</si>
  <si>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</si>
  <si>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</si>
  <si>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</si>
  <si>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</si>
  <si>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</si>
  <si>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</si>
  <si>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</si>
  <si>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</si>
  <si>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</si>
  <si>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</si>
  <si>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</si>
  <si>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</si>
  <si>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</si>
  <si>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</si>
  <si>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</si>
  <si>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</si>
  <si>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</si>
  <si>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</si>
  <si>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</si>
  <si>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</si>
  <si>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</si>
  <si>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</si>
  <si>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</si>
  <si>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</si>
  <si>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</si>
  <si>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</si>
  <si>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</si>
  <si>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</si>
  <si>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</si>
  <si>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</si>
  <si>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</si>
  <si>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</si>
  <si>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</si>
  <si>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</si>
  <si>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</si>
  <si>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</si>
  <si>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</si>
  <si>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</si>
  <si>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</si>
  <si>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</si>
  <si>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</si>
  <si>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</si>
  <si>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</si>
  <si>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</si>
  <si>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</si>
  <si>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</si>
  <si>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</si>
  <si>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</si>
  <si>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</si>
  <si>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</si>
  <si>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</si>
  <si>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</si>
  <si>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</si>
  <si>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</si>
  <si>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</si>
  <si>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</si>
  <si>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</si>
  <si>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</si>
  <si>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</si>
  <si>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</si>
  <si>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</si>
  <si>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</si>
  <si>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</si>
  <si>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</si>
  <si>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</si>
  <si>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</si>
  <si>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</si>
  <si>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</si>
  <si>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</si>
  <si>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</si>
  <si>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</si>
  <si>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</si>
  <si>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</si>
  <si>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</si>
  <si>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</si>
  <si>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</si>
  <si>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</si>
  <si>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</si>
  <si>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</si>
  <si>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</si>
  <si>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</si>
  <si>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</si>
  <si>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</si>
  <si>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</si>
  <si>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</si>
  <si>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</si>
  <si>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</si>
  <si>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</si>
  <si>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</si>
  <si>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</si>
  <si>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</si>
  <si>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</si>
  <si>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</si>
  <si>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</si>
  <si>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</si>
  <si>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</si>
  <si>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</si>
  <si>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</si>
  <si>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</si>
  <si>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</si>
  <si>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</si>
  <si>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</si>
  <si>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</si>
  <si>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</si>
  <si>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</si>
  <si>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</si>
  <si>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</si>
  <si>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</si>
  <si>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</si>
  <si>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</si>
  <si>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</si>
  <si>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</si>
  <si>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</si>
  <si>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</si>
  <si>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</si>
  <si>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</si>
  <si>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</si>
  <si>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</si>
  <si>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</si>
  <si>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</si>
  <si>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</si>
  <si>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</si>
  <si>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</si>
  <si>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</si>
  <si>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</si>
  <si>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</si>
  <si>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</si>
  <si>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</si>
  <si>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</si>
  <si>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</si>
  <si>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</si>
  <si>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</si>
  <si>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</si>
  <si>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</si>
  <si>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</si>
  <si>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</si>
  <si>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</si>
  <si>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</si>
  <si>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</si>
  <si>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</si>
  <si>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</si>
  <si>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</si>
  <si>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</si>
  <si>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</si>
  <si>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</si>
  <si>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</si>
  <si>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</si>
  <si>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</si>
  <si>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</si>
  <si>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</si>
  <si>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</si>
  <si>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</si>
  <si>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</si>
  <si>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</si>
  <si>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</si>
  <si>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</si>
  <si>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</si>
  <si>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</si>
  <si>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</si>
  <si>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</si>
  <si>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</si>
  <si>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</si>
  <si>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</si>
  <si>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</si>
  <si>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</si>
  <si>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</si>
  <si>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</si>
  <si>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</si>
  <si>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</si>
  <si>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</si>
  <si>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</si>
  <si>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</si>
  <si>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</si>
  <si>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</si>
  <si>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</si>
  <si>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</si>
  <si>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</si>
  <si>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</si>
  <si>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</si>
  <si>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</si>
  <si>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</si>
  <si>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</si>
  <si>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</si>
  <si>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</si>
  <si>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</si>
  <si>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</si>
  <si>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</si>
  <si>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</si>
  <si>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</si>
  <si>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</si>
  <si>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</si>
  <si>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</si>
  <si>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</si>
  <si>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</si>
  <si>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</si>
  <si>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</si>
  <si>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</si>
  <si>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</si>
  <si>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</si>
  <si>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</si>
  <si>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</si>
  <si>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</si>
  <si>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</si>
  <si>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</si>
  <si>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</si>
  <si>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</si>
  <si>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</si>
  <si>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</si>
  <si>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</si>
  <si>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</si>
  <si>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</si>
  <si>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</si>
  <si>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</si>
  <si>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</si>
  <si>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</si>
  <si>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</si>
  <si>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</si>
  <si>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</si>
  <si>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</si>
  <si>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</si>
  <si>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</si>
  <si>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</si>
  <si>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</si>
  <si>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</si>
  <si>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</si>
  <si>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</si>
  <si>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</si>
  <si>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</si>
  <si>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</si>
  <si>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</si>
  <si>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</si>
  <si>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</si>
  <si>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</si>
  <si>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</si>
  <si>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</si>
  <si>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</si>
  <si>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</si>
  <si>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</si>
  <si>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</si>
  <si>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</si>
  <si>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</si>
  <si>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</si>
  <si>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</si>
  <si>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</si>
  <si>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</si>
  <si>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</si>
  <si>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</si>
  <si>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</si>
  <si>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</si>
  <si>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</si>
  <si>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</si>
  <si>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</si>
  <si>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</si>
  <si>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</si>
  <si>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</si>
  <si>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</si>
  <si>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</si>
  <si>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</si>
  <si>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</si>
  <si>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</si>
  <si>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</si>
  <si>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</si>
  <si>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</si>
  <si>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</si>
  <si>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</si>
  <si>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</si>
  <si>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</si>
  <si>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</si>
  <si>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</si>
  <si>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</si>
  <si>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</si>
  <si>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</si>
  <si>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</si>
  <si>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</si>
  <si>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</si>
  <si>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</si>
  <si>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</si>
  <si>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</si>
  <si>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</si>
  <si>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</si>
  <si>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</si>
  <si>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</si>
  <si>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</si>
  <si>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</si>
  <si>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</si>
  <si>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</si>
  <si>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</si>
  <si>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</si>
  <si>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</si>
  <si>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</si>
  <si>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</si>
  <si>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</si>
  <si>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</si>
  <si>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</si>
  <si>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</si>
  <si>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</si>
  <si>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</si>
  <si>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</si>
  <si>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</si>
  <si>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</si>
  <si>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</si>
  <si>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</si>
  <si>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</si>
  <si>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</si>
  <si>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</si>
  <si>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</si>
  <si>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</si>
  <si>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</si>
  <si>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</si>
  <si>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</si>
  <si>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</si>
  <si>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</si>
  <si>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</si>
  <si>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</si>
  <si>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</si>
  <si>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</si>
  <si>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</si>
  <si>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</si>
  <si>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</si>
  <si>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</si>
  <si>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</si>
  <si>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</si>
  <si>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</si>
  <si>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</si>
  <si>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</si>
  <si>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</si>
  <si>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</si>
  <si>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</si>
  <si>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</si>
  <si>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</si>
  <si>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</si>
  <si>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</si>
  <si>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</si>
  <si>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</si>
  <si>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</si>
  <si>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</si>
  <si>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</si>
  <si>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</si>
  <si>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</si>
  <si>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</si>
  <si>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</si>
  <si>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</si>
  <si>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</si>
  <si>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</si>
  <si>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</si>
  <si>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</si>
  <si>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</si>
  <si>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</si>
  <si>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</si>
  <si>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</si>
  <si>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</si>
  <si>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</si>
  <si>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</si>
  <si>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</si>
  <si>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</si>
  <si>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</si>
  <si>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</si>
  <si>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</si>
  <si>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</si>
  <si>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</si>
  <si>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</si>
  <si>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</si>
  <si>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</si>
  <si>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</si>
  <si>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</si>
  <si>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</si>
  <si>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</si>
  <si>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</si>
  <si>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</si>
  <si>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</si>
  <si>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</si>
  <si>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</si>
  <si>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</si>
  <si>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</si>
  <si>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</si>
  <si>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</si>
  <si>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</si>
  <si>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</si>
  <si>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</si>
  <si>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</si>
  <si>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</si>
  <si>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</si>
  <si>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</si>
  <si>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</si>
  <si>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</si>
  <si>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</si>
  <si>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</si>
  <si>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</si>
  <si>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</si>
  <si>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</si>
  <si>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</si>
  <si>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</si>
  <si>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</si>
  <si>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</si>
  <si>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</si>
  <si>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</si>
  <si>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</si>
  <si>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</si>
  <si>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</si>
  <si>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</si>
  <si>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</si>
  <si>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</si>
  <si>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</si>
  <si>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</si>
  <si>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</si>
  <si>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</si>
  <si>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</si>
  <si>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</si>
  <si>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</si>
  <si>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</si>
  <si>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</si>
  <si>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</si>
  <si>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</si>
  <si>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</si>
  <si>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</si>
  <si>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</si>
  <si>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</si>
  <si>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</si>
  <si>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</si>
  <si>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</si>
  <si>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</si>
  <si>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</si>
  <si>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</si>
  <si>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</si>
  <si>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</si>
  <si>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</si>
  <si>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</si>
  <si>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</si>
  <si>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</si>
  <si>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</si>
  <si>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</si>
  <si>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</si>
  <si>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</si>
  <si>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</si>
  <si>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</si>
  <si>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</si>
  <si>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</si>
  <si>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</si>
  <si>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</si>
  <si>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</si>
  <si>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</si>
  <si>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</si>
  <si>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</si>
  <si>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</si>
  <si>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</si>
  <si>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</si>
  <si>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</si>
  <si>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</si>
  <si>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</si>
  <si>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</si>
  <si>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</si>
  <si>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</si>
  <si>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</si>
  <si>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</si>
  <si>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</si>
  <si>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</si>
  <si>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</si>
  <si>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</si>
  <si>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</si>
  <si>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</si>
  <si>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</si>
  <si>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</si>
  <si>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</si>
  <si>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</si>
  <si>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</si>
  <si>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</si>
  <si>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</si>
  <si>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</si>
  <si>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</si>
  <si>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</si>
  <si>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</si>
  <si>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</si>
  <si>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</si>
  <si>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</si>
  <si>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</si>
  <si>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</si>
  <si>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</si>
  <si>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</si>
  <si>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</si>
  <si>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</si>
  <si>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</si>
  <si>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</si>
  <si>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</si>
  <si>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</si>
  <si>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</si>
  <si>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</si>
  <si>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</si>
  <si>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</si>
  <si>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</si>
  <si>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</si>
  <si>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</si>
  <si>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</si>
  <si>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</si>
  <si>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</si>
  <si>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</si>
  <si>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</si>
  <si>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</si>
  <si>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</si>
  <si>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</si>
  <si>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</si>
  <si>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</si>
  <si>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</si>
  <si>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</si>
  <si>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</si>
  <si>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</si>
  <si>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</si>
  <si>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</si>
  <si>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</si>
  <si>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</si>
  <si>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</si>
  <si>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</si>
  <si>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</si>
  <si>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</si>
  <si>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</si>
  <si>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</si>
  <si>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</si>
  <si>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</si>
  <si>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</si>
  <si>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</si>
  <si>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</si>
  <si>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</si>
  <si>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</si>
  <si>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</si>
  <si>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</si>
  <si>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</si>
  <si>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</si>
  <si>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</si>
  <si>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</si>
  <si>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</si>
  <si>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</si>
  <si>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</si>
  <si>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</si>
  <si>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</si>
  <si>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</si>
  <si>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</si>
  <si>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</si>
  <si>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</si>
  <si>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</si>
  <si>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</si>
  <si>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</si>
  <si>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</si>
  <si>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</si>
  <si>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</si>
  <si>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</si>
  <si>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</si>
  <si>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</si>
  <si>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</si>
  <si>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</si>
  <si>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</si>
  <si>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</si>
  <si>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</si>
  <si>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</si>
  <si>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</si>
  <si>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</si>
  <si>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</si>
  <si>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</si>
  <si>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</si>
  <si>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</si>
  <si>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</si>
  <si>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</si>
  <si>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</si>
  <si>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</si>
  <si>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</si>
  <si>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</si>
  <si>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</si>
  <si>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</si>
  <si>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</si>
  <si>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</si>
  <si>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</si>
  <si>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</si>
  <si>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</si>
  <si>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</si>
  <si>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</si>
  <si>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</si>
  <si>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</si>
  <si>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</si>
  <si>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</si>
  <si>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</si>
  <si>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</si>
  <si>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</si>
  <si>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</si>
  <si>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</si>
  <si>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</si>
  <si>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</si>
  <si>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</si>
  <si>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</si>
  <si>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</si>
  <si>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</si>
  <si>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</si>
  <si>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</si>
  <si>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</si>
  <si>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</si>
  <si>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</si>
  <si>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</si>
  <si>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</si>
  <si>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</si>
  <si>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</si>
  <si>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</si>
  <si>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</si>
  <si>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</si>
  <si>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</si>
  <si>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</si>
  <si>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</si>
  <si>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</si>
  <si>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</si>
  <si>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</si>
  <si>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</si>
  <si>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</si>
  <si>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</si>
  <si>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</si>
  <si>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</si>
  <si>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</si>
  <si>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</si>
  <si>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</si>
  <si>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</si>
  <si>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</si>
  <si>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</si>
  <si>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</si>
  <si>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</si>
  <si>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</si>
  <si>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</si>
  <si>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</si>
  <si>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</si>
  <si>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</si>
  <si>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</si>
  <si>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</si>
  <si>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</si>
  <si>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</si>
  <si>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</si>
  <si>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</si>
  <si>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</si>
  <si>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</si>
  <si>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</si>
  <si>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</si>
  <si>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</si>
  <si>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</si>
  <si>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</si>
  <si>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</si>
  <si>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</si>
  <si>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</si>
  <si>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</si>
  <si>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</si>
  <si>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</si>
  <si>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</si>
  <si>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</si>
  <si>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</si>
  <si>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</si>
  <si>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</si>
  <si>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</si>
  <si>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</si>
  <si>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</si>
  <si>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</si>
  <si>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</si>
  <si>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</si>
  <si>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</si>
  <si>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</si>
  <si>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</si>
  <si>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</si>
  <si>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</si>
  <si>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</si>
  <si>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</si>
  <si>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</si>
  <si>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</si>
  <si>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</si>
  <si>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</si>
  <si>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</si>
  <si>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</si>
  <si>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</si>
  <si>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</si>
  <si>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</si>
  <si>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</si>
  <si>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</si>
  <si>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</si>
  <si>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</si>
  <si>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</si>
  <si>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</si>
  <si>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</si>
  <si>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</si>
  <si>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</si>
  <si>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</si>
  <si>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</si>
  <si>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</si>
  <si>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</si>
  <si>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</si>
  <si>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</si>
  <si>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</si>
  <si>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</si>
  <si>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</si>
  <si>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</si>
  <si>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</si>
  <si>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</si>
  <si>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</si>
  <si>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</si>
  <si>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</si>
  <si>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</si>
  <si>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</si>
  <si>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</si>
  <si>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</si>
  <si>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</si>
  <si>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</si>
  <si>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</si>
  <si>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</si>
  <si>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</si>
  <si>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</si>
  <si>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</si>
  <si>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</si>
  <si>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</si>
  <si>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</si>
  <si>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</si>
  <si>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</si>
  <si>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</si>
  <si>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</si>
  <si>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</si>
  <si>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</si>
  <si>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</si>
  <si>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</si>
  <si>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</si>
  <si>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</si>
  <si>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</si>
  <si>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</si>
  <si>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</si>
  <si>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</si>
  <si>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</si>
  <si>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</si>
  <si>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</si>
  <si>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</si>
  <si>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</si>
  <si>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</si>
  <si>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</si>
  <si>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</si>
  <si>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</si>
  <si>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</si>
  <si>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</si>
  <si>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</si>
  <si>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</si>
  <si>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</si>
  <si>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</si>
  <si>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</si>
  <si>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</si>
  <si>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</si>
  <si>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</si>
  <si>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</si>
  <si>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</si>
  <si>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</si>
  <si>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</si>
  <si>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</si>
  <si>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</si>
  <si>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</si>
  <si>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</si>
  <si>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</si>
  <si>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</si>
  <si>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</si>
  <si>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</si>
  <si>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</si>
  <si>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</si>
  <si>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</si>
  <si>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</si>
  <si>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</si>
  <si>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</si>
  <si>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</si>
  <si>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</si>
  <si>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</si>
  <si>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</si>
  <si>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</si>
  <si>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</si>
  <si>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</si>
  <si>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</si>
  <si>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</si>
  <si>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</si>
  <si>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</si>
  <si>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</si>
  <si>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</si>
  <si>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</si>
  <si>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</si>
  <si>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</si>
  <si>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</si>
  <si>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</si>
  <si>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</si>
  <si>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</si>
  <si>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</si>
  <si>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</si>
  <si>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</si>
  <si>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</si>
  <si>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</si>
  <si>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</si>
  <si>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</si>
  <si>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</si>
  <si>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</si>
  <si>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</si>
  <si>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</si>
  <si>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</si>
  <si>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</si>
  <si>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</si>
  <si>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</si>
  <si>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</si>
  <si>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</si>
  <si>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</si>
  <si>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</si>
  <si>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</si>
  <si>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</si>
  <si>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</si>
  <si>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</si>
  <si>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</si>
  <si>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</si>
  <si>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</si>
  <si>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</si>
  <si>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</si>
  <si>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</si>
  <si>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</si>
  <si>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</si>
  <si>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</si>
  <si>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</si>
  <si>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</si>
  <si>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</si>
  <si>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</si>
  <si>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</si>
  <si>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</si>
  <si>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</si>
  <si>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</si>
  <si>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</si>
  <si>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</si>
  <si>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</si>
  <si>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</si>
  <si>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</si>
  <si>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</si>
  <si>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</si>
  <si>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</si>
  <si>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</si>
  <si>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</si>
  <si>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</si>
  <si>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</si>
  <si>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</si>
  <si>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</si>
  <si>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</si>
  <si>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</si>
  <si>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</si>
  <si>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</si>
  <si>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</si>
  <si>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</si>
  <si>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</si>
  <si>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</si>
  <si>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</si>
  <si>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</si>
  <si>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</si>
  <si>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</si>
  <si>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</si>
  <si>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</si>
  <si>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</si>
  <si>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</si>
  <si>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</si>
  <si>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</si>
  <si>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</si>
  <si>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</si>
  <si>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</si>
  <si>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</si>
  <si>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</si>
  <si>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</si>
  <si>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</si>
  <si>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</si>
  <si>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</si>
  <si>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</si>
  <si>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</si>
  <si>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</si>
  <si>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</si>
  <si>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</si>
  <si>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</si>
  <si>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</si>
  <si>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</si>
  <si>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</si>
  <si>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</si>
  <si>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</si>
  <si>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</si>
  <si>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</si>
  <si>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</si>
  <si>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</si>
  <si>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</si>
  <si>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</si>
  <si>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</si>
  <si>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</si>
  <si>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</si>
  <si>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</si>
  <si>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</si>
  <si>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</si>
  <si>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</si>
  <si>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</si>
  <si>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</si>
  <si>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</si>
  <si>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</si>
  <si>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</si>
  <si>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</si>
  <si>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</si>
  <si>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</si>
  <si>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</si>
  <si>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</si>
  <si>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</si>
  <si>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</si>
  <si>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</si>
  <si>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</si>
  <si>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</si>
  <si>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</si>
  <si>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</si>
  <si>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</si>
  <si>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</si>
  <si>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</si>
  <si>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</si>
  <si>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</si>
  <si>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</si>
  <si>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</si>
  <si>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</si>
  <si>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</si>
  <si>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</si>
  <si>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</si>
  <si>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</si>
  <si>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</si>
  <si>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</si>
  <si>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</si>
  <si>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</si>
  <si>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</si>
  <si>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</si>
  <si>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</si>
  <si>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</si>
  <si>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</si>
  <si>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</si>
  <si>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</si>
  <si>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</si>
  <si>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</si>
  <si>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</si>
  <si>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</si>
  <si>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</si>
  <si>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</si>
  <si>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</si>
  <si>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</si>
  <si>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</si>
  <si>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</si>
  <si>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</si>
  <si>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</si>
  <si>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</si>
  <si>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</si>
  <si>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</si>
  <si>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</si>
  <si>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</si>
  <si>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</si>
  <si>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</si>
  <si>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</si>
  <si>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</si>
  <si>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</si>
  <si>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</si>
  <si>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</si>
  <si>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</si>
  <si>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</si>
  <si>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</si>
  <si>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</si>
  <si>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</si>
  <si>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</si>
  <si>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</si>
  <si>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</si>
  <si>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</si>
  <si>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</si>
  <si>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</si>
  <si>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</si>
  <si>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</si>
  <si>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</si>
  <si>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</si>
  <si>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</si>
  <si>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</si>
  <si>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</si>
  <si>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</si>
  <si>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</si>
  <si>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</si>
  <si>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</si>
  <si>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</si>
  <si>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</si>
  <si>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</si>
  <si>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</si>
  <si>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</si>
  <si>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</si>
  <si>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</si>
  <si>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</si>
  <si>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</si>
  <si>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</si>
  <si>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</si>
  <si>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</si>
  <si>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</si>
  <si>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</si>
  <si>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</si>
  <si>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</si>
  <si>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</si>
  <si>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</si>
  <si>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</si>
  <si>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</si>
  <si>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</si>
  <si>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</si>
  <si>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</si>
  <si>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</si>
  <si>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</si>
  <si>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</si>
  <si>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</si>
  <si>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</si>
  <si>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</si>
  <si>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</si>
  <si>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</si>
  <si>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</si>
  <si>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</si>
  <si>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</si>
  <si>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</si>
  <si>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</si>
  <si>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</si>
  <si>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</si>
  <si>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</si>
  <si>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</si>
  <si>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</si>
  <si>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</si>
  <si>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</si>
  <si>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</si>
  <si>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</si>
  <si>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</si>
  <si>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</si>
  <si>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</si>
  <si>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</si>
  <si>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</si>
  <si>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</si>
  <si>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</si>
  <si>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</si>
  <si>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</si>
  <si>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</si>
  <si>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</si>
  <si>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</si>
  <si>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</si>
  <si>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</si>
  <si>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</si>
  <si>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</si>
  <si>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</si>
  <si>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</si>
  <si>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</si>
  <si>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</si>
  <si>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</si>
  <si>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</si>
  <si>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</si>
  <si>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</si>
  <si>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</si>
  <si>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</si>
  <si>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</si>
  <si>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</si>
  <si>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</si>
  <si>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</si>
  <si>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</si>
  <si>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</si>
  <si>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</si>
  <si>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</si>
  <si>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</si>
  <si>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</si>
  <si>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</si>
  <si>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</si>
  <si>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</si>
  <si>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</si>
  <si>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</si>
  <si>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</si>
  <si>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</si>
  <si>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</si>
  <si>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</si>
  <si>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</si>
  <si>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</si>
  <si>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</si>
  <si>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</si>
  <si>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</si>
  <si>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</si>
  <si>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</si>
  <si>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</si>
  <si>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</si>
  <si>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</si>
  <si>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</si>
  <si>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</si>
  <si>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</si>
  <si>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</si>
  <si>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</si>
  <si>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</si>
  <si>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</si>
  <si>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</si>
  <si>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</si>
  <si>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</si>
  <si>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</si>
  <si>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</si>
  <si>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</si>
  <si>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</si>
  <si>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</si>
  <si>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</si>
  <si>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</si>
  <si>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</si>
  <si>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</si>
  <si>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</si>
  <si>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</si>
  <si>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</si>
  <si>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</si>
  <si>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</si>
  <si>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</si>
  <si>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</si>
  <si>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</si>
  <si>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</si>
  <si>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</si>
  <si>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</si>
  <si>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</si>
  <si>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</si>
  <si>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</si>
  <si>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</si>
  <si>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</si>
  <si>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</si>
  <si>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</si>
  <si>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</si>
  <si>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</si>
  <si>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</si>
  <si>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</si>
  <si>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</si>
  <si>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</si>
  <si>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</si>
  <si>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</si>
  <si>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</si>
  <si>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</si>
  <si>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</si>
  <si>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</si>
  <si>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</si>
  <si>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</si>
  <si>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</si>
  <si>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</si>
  <si>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</si>
  <si>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</si>
  <si>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</si>
  <si>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</si>
  <si>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</si>
  <si>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</si>
  <si>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</si>
  <si>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</si>
  <si>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</si>
  <si>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</si>
  <si>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</si>
  <si>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</si>
  <si>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</si>
  <si>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</si>
  <si>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</si>
  <si>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</si>
  <si>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</si>
  <si>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</si>
  <si>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</si>
  <si>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</si>
  <si>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</si>
  <si>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</si>
  <si>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</si>
  <si>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</si>
  <si>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</si>
  <si>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</si>
  <si>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</si>
  <si>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</si>
  <si>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</si>
  <si>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</si>
  <si>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</si>
  <si>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</si>
  <si>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</si>
  <si>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</si>
  <si>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</si>
  <si>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</si>
  <si>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</si>
  <si>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</si>
  <si>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</si>
  <si>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</si>
  <si>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</si>
  <si>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</si>
  <si>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</si>
  <si>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</si>
  <si>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</si>
  <si>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</si>
  <si>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</si>
  <si>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</si>
  <si>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</si>
  <si>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</si>
  <si>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</si>
  <si>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</si>
  <si>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</si>
  <si>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</si>
  <si>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</si>
  <si>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</si>
  <si>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</si>
  <si>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</si>
  <si>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</si>
  <si>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</si>
  <si>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</si>
  <si>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</si>
  <si>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</si>
  <si>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</si>
  <si>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</si>
  <si>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</si>
  <si>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</si>
  <si>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</si>
  <si>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</si>
  <si>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</si>
  <si>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</si>
  <si>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</si>
  <si>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</si>
  <si>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</si>
  <si>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</si>
  <si>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</si>
  <si>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</si>
  <si>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</si>
  <si>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</si>
  <si>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</si>
  <si>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</si>
  <si>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</si>
  <si>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</si>
  <si>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</si>
  <si>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</si>
  <si>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</si>
  <si>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</si>
  <si>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</si>
  <si>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</si>
  <si>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</si>
  <si>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</si>
  <si>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</si>
  <si>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</si>
  <si>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</si>
  <si>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</si>
  <si>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</si>
  <si>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</si>
  <si>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</si>
  <si>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</si>
  <si>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</si>
  <si>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</si>
  <si>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</si>
  <si>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</si>
  <si>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</si>
  <si>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</si>
  <si>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</si>
  <si>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</si>
  <si>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</si>
  <si>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</si>
  <si>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</si>
  <si>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</si>
  <si>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</si>
  <si>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</si>
  <si>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</si>
  <si>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</si>
  <si>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</si>
  <si>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</si>
  <si>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</si>
  <si>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</si>
  <si>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</si>
  <si>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</si>
  <si>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</si>
  <si>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</si>
  <si>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</si>
  <si>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</si>
  <si>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</si>
  <si>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</si>
  <si>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</si>
  <si>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</si>
  <si>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</si>
  <si>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</si>
  <si>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</si>
  <si>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</si>
  <si>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</si>
  <si>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</si>
  <si>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</si>
  <si>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</si>
  <si>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</si>
  <si>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</si>
  <si>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</si>
  <si>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</si>
  <si>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</si>
  <si>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</si>
  <si>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</si>
  <si>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</si>
  <si>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</si>
  <si>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</si>
  <si>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</si>
  <si>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</si>
  <si>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</si>
  <si>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</si>
  <si>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</si>
  <si>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</si>
  <si>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</si>
  <si>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</si>
  <si>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</si>
  <si>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</si>
  <si>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</si>
  <si>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</si>
  <si>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</si>
  <si>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</si>
  <si>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</si>
  <si>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</si>
  <si>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</si>
  <si>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</si>
  <si>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</si>
  <si>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</si>
  <si>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</si>
  <si>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</si>
  <si>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</si>
  <si>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</si>
  <si>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</si>
  <si>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</si>
  <si>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</si>
  <si>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</si>
  <si>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</si>
  <si>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</si>
  <si>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</si>
  <si>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</si>
  <si>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</si>
  <si>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</si>
  <si>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</si>
  <si>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</si>
  <si>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</si>
  <si>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</si>
  <si>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</si>
  <si>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</si>
  <si>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</si>
  <si>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</si>
  <si>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</si>
  <si>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</si>
  <si>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</si>
  <si>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</si>
  <si>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</si>
  <si>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</si>
  <si>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</si>
  <si>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</si>
  <si>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</si>
  <si>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</si>
  <si>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</si>
  <si>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</si>
  <si>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</si>
  <si>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</si>
  <si>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</si>
  <si>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</si>
  <si>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</si>
  <si>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</si>
  <si>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</si>
  <si>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</si>
  <si>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</si>
  <si>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</si>
  <si>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</si>
  <si>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</si>
  <si>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</si>
  <si>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</si>
  <si>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</si>
  <si>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</si>
  <si>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</si>
  <si>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</si>
  <si>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</si>
  <si>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</si>
  <si>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</si>
  <si>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</si>
  <si>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</si>
  <si>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</si>
  <si>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</si>
  <si>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</si>
  <si>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</si>
  <si>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</si>
  <si>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</si>
  <si>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</si>
  <si>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</si>
  <si>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</si>
  <si>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</si>
  <si>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</si>
  <si>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</si>
  <si>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</si>
  <si>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</si>
  <si>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</si>
  <si>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</si>
  <si>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</si>
  <si>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</si>
  <si>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</si>
  <si>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</si>
  <si>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</si>
  <si>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</si>
  <si>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</si>
  <si>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</si>
  <si>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</si>
  <si>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</si>
  <si>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</si>
  <si>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</si>
  <si>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</si>
  <si>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</si>
  <si>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</si>
  <si>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</si>
  <si>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</si>
  <si>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</si>
  <si>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</si>
  <si>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</si>
  <si>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</si>
  <si>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</si>
  <si>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</si>
  <si>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</si>
  <si>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</si>
  <si>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</si>
  <si>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</si>
  <si>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</si>
  <si>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</si>
  <si>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</si>
  <si>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</si>
  <si>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</si>
  <si>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</si>
  <si>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</si>
  <si>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</si>
  <si>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</si>
  <si>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</si>
  <si>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</si>
  <si>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</si>
  <si>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</si>
  <si>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</si>
  <si>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</si>
  <si>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</si>
  <si>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</si>
  <si>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</si>
  <si>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</si>
  <si>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</si>
  <si>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</si>
  <si>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</si>
  <si>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</si>
  <si>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</si>
  <si>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</si>
  <si>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</si>
  <si>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</si>
  <si>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</si>
  <si>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</si>
  <si>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</si>
  <si>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</si>
  <si>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</si>
  <si>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</si>
  <si>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</si>
  <si>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</si>
  <si>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</si>
  <si>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</si>
  <si>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</si>
  <si>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</si>
  <si>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</si>
  <si>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</si>
  <si>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</si>
  <si>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</si>
  <si>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</si>
  <si>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</si>
  <si>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</si>
  <si>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</si>
  <si>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</si>
  <si>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</si>
  <si>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</si>
  <si>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</si>
  <si>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</si>
  <si>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</si>
  <si>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</si>
  <si>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</si>
  <si>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</si>
  <si>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</si>
  <si>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</si>
  <si>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</si>
  <si>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</si>
  <si>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</si>
  <si>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</si>
  <si>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</si>
  <si>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</si>
  <si>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</si>
  <si>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</si>
  <si>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</si>
  <si>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</si>
  <si>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</si>
  <si>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</si>
  <si>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</si>
  <si>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</si>
  <si>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</si>
  <si>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</si>
  <si>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</si>
  <si>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</si>
  <si>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</si>
  <si>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</si>
  <si>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</si>
  <si>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</si>
  <si>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</si>
  <si>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</si>
  <si>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</si>
  <si>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</si>
  <si>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</si>
  <si>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</si>
  <si>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</si>
  <si>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</si>
  <si>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</si>
  <si>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</si>
  <si>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</si>
  <si>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</si>
  <si>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</si>
  <si>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</si>
  <si>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</si>
  <si>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</si>
  <si>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</si>
  <si>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</si>
  <si>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</si>
  <si>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</si>
  <si>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</si>
  <si>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</si>
  <si>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</si>
  <si>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</si>
  <si>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</si>
  <si>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</si>
  <si>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</si>
  <si>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</si>
  <si>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</si>
  <si>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</si>
  <si>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</si>
  <si>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</si>
  <si>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</si>
  <si>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</si>
  <si>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</si>
  <si>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</si>
  <si>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</si>
  <si>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</si>
  <si>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</si>
  <si>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</si>
  <si>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</si>
  <si>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</si>
  <si>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</si>
  <si>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</si>
  <si>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</si>
  <si>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</si>
  <si>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</si>
  <si>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</si>
  <si>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</si>
  <si>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</si>
  <si>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</si>
  <si>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</si>
  <si>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</si>
  <si>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</si>
  <si>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</si>
  <si>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</si>
  <si>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</si>
  <si>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</si>
  <si>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</si>
  <si>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</si>
  <si>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</si>
  <si>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</si>
  <si>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</si>
  <si>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</si>
  <si>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</si>
  <si>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</si>
  <si>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</si>
  <si>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</si>
  <si>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</si>
  <si>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</si>
  <si>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</si>
  <si>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</si>
  <si>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</si>
  <si>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</si>
  <si>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</si>
  <si>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</si>
  <si>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</si>
  <si>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</si>
  <si>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</si>
  <si>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</si>
  <si>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</si>
  <si>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</si>
  <si>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</si>
  <si>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</si>
  <si>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</si>
  <si>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</si>
  <si>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</si>
  <si>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</si>
  <si>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</si>
  <si>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</si>
  <si>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</si>
  <si>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</si>
  <si>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</si>
  <si>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</si>
  <si>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</si>
  <si>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</si>
  <si>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</si>
  <si>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</si>
  <si>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</si>
  <si>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</si>
  <si>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</si>
  <si>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</si>
  <si>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</si>
  <si>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</si>
  <si>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</si>
  <si>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</si>
  <si>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</si>
  <si>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</si>
  <si>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</si>
  <si>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</si>
  <si>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</si>
  <si>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</si>
  <si>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</si>
  <si>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</si>
  <si>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</si>
  <si>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</si>
  <si>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</si>
  <si>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</si>
  <si>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</si>
  <si>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</si>
  <si>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</si>
  <si>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</si>
  <si>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</si>
  <si>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</si>
  <si>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</si>
  <si>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</si>
  <si>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</si>
  <si>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</si>
  <si>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</si>
  <si>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</si>
  <si>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</si>
  <si>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</si>
  <si>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</si>
  <si>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</si>
  <si>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</si>
  <si>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</si>
  <si>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</si>
  <si>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</si>
  <si>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</si>
  <si>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</si>
  <si>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</si>
  <si>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</si>
  <si>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</si>
  <si>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</si>
  <si>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</si>
  <si>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</si>
  <si>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</si>
  <si>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</si>
  <si>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</si>
  <si>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</si>
  <si>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</si>
  <si>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</si>
  <si>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</si>
  <si>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</si>
  <si>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</si>
  <si>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</si>
  <si>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</si>
  <si>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</si>
  <si>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</si>
  <si>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</si>
  <si>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</si>
  <si>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</si>
  <si>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</si>
  <si>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</si>
  <si>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</si>
  <si>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</si>
  <si>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</si>
  <si>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</si>
  <si>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</si>
  <si>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</si>
  <si>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</si>
  <si>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</si>
  <si>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</si>
  <si>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</si>
  <si>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</si>
  <si>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</si>
  <si>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</si>
  <si>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</si>
  <si>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</si>
  <si>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</si>
  <si>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</si>
  <si>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</si>
  <si>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</si>
  <si>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</si>
  <si>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</si>
  <si>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</si>
  <si>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</si>
  <si>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</si>
  <si>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</si>
  <si>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</si>
  <si>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</si>
  <si>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</si>
  <si>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</si>
  <si>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</si>
  <si>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</si>
  <si>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</si>
  <si>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</si>
  <si>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</si>
  <si>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</si>
  <si>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</si>
  <si>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</si>
  <si>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</si>
  <si>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</si>
  <si>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</si>
  <si>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</si>
  <si>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</si>
  <si>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</si>
  <si>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</si>
  <si>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</si>
  <si>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</si>
  <si>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</si>
  <si>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</si>
  <si>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</si>
  <si>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</si>
  <si>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</si>
  <si>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</si>
  <si>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</si>
  <si>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</si>
  <si>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</si>
  <si>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</si>
  <si>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</si>
  <si>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</si>
  <si>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</si>
  <si>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</si>
  <si>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</si>
  <si>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</si>
  <si>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</si>
  <si>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</si>
  <si>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</si>
  <si>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</si>
  <si>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</si>
  <si>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</si>
  <si>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</si>
  <si>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</si>
  <si>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</si>
  <si>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</si>
  <si>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</si>
  <si>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</si>
  <si>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</si>
  <si>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</si>
  <si>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</si>
  <si>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</si>
  <si>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</si>
  <si>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</si>
  <si>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</si>
  <si>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</si>
  <si>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</si>
  <si>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</si>
  <si>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</si>
  <si>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</si>
  <si>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</si>
  <si>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</si>
  <si>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</si>
  <si>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</si>
  <si>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</si>
  <si>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</si>
  <si>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</si>
  <si>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</si>
  <si>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</si>
  <si>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</si>
  <si>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</si>
  <si>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</si>
  <si>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</si>
  <si>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</si>
  <si>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</si>
  <si>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</si>
  <si>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</si>
  <si>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</si>
  <si>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</si>
  <si>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</si>
  <si>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</si>
  <si>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</si>
  <si>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</si>
  <si>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</si>
  <si>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</si>
  <si>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</si>
  <si>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</si>
  <si>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</si>
  <si>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</si>
  <si>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</si>
  <si>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</si>
  <si>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</si>
  <si>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</si>
  <si>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</si>
  <si>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</si>
  <si>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</si>
  <si>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</si>
  <si>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</si>
  <si>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</si>
  <si>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</si>
  <si>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</si>
  <si>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</si>
  <si>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</si>
  <si>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</si>
  <si>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</si>
  <si>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</si>
  <si>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</si>
  <si>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</si>
  <si>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</si>
  <si>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</si>
  <si>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</si>
  <si>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</si>
  <si>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</si>
  <si>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</si>
  <si>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</si>
  <si>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</si>
  <si>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</si>
  <si>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</si>
  <si>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</si>
  <si>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</si>
  <si>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</si>
  <si>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</si>
  <si>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</si>
  <si>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</si>
  <si>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</si>
  <si>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</si>
  <si>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</si>
  <si>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</si>
  <si>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</si>
  <si>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</si>
  <si>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</si>
  <si>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</si>
  <si>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</si>
  <si>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</si>
  <si>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</si>
  <si>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</si>
  <si>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</si>
  <si>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</si>
  <si>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</si>
  <si>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</si>
  <si>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</si>
  <si>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</si>
  <si>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</si>
  <si>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</si>
  <si>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</si>
  <si>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</si>
  <si>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</si>
  <si>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</si>
  <si>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</si>
  <si>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</si>
  <si>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</si>
  <si>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</si>
  <si>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</si>
  <si>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</si>
  <si>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</si>
  <si>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</si>
  <si>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</si>
  <si>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</si>
  <si>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</si>
  <si>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</si>
  <si>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</si>
  <si>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</si>
  <si>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</si>
  <si>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</si>
  <si>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</si>
  <si>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</si>
  <si>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</si>
  <si>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</si>
  <si>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</si>
  <si>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</si>
  <si>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</si>
  <si>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</si>
  <si>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</si>
  <si>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</si>
  <si>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</si>
  <si>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</si>
  <si>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</si>
  <si>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</si>
  <si>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</si>
  <si>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</si>
  <si>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</si>
  <si>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</si>
  <si>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</si>
  <si>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</si>
  <si>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</si>
  <si>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</si>
  <si>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</si>
  <si>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</si>
  <si>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</si>
  <si>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</si>
  <si>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</si>
  <si>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</si>
  <si>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</si>
  <si>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</si>
  <si>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</si>
  <si>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</si>
  <si>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</si>
  <si>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</si>
  <si>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</si>
  <si>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</si>
  <si>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</si>
  <si>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</si>
  <si>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</si>
  <si>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</si>
  <si>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</si>
  <si>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</si>
  <si>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</si>
  <si>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</si>
  <si>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</si>
  <si>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</si>
  <si>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</si>
  <si>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</si>
  <si>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</si>
  <si>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</si>
  <si>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</si>
  <si>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</si>
  <si>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</si>
  <si>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</si>
  <si>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</si>
  <si>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</si>
  <si>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</si>
  <si>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</si>
  <si>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</si>
  <si>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</si>
  <si>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</si>
  <si>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</si>
  <si>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</si>
  <si>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</si>
  <si>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</si>
  <si>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</si>
  <si>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</si>
  <si>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</si>
  <si>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</si>
  <si>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</si>
  <si>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</si>
  <si>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</si>
  <si>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</si>
  <si>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</si>
  <si>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</si>
  <si>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</si>
  <si>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</si>
  <si>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</si>
  <si>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</si>
  <si>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</si>
  <si>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</si>
  <si>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</si>
  <si>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</si>
  <si>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</si>
  <si>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</si>
  <si>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</si>
  <si>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</si>
  <si>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</si>
  <si>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</si>
  <si>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</si>
  <si>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</si>
  <si>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</si>
  <si>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</si>
  <si>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</si>
  <si>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</si>
  <si>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</si>
  <si>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</si>
  <si>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</si>
  <si>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</si>
  <si>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</si>
  <si>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</si>
  <si>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</si>
  <si>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</si>
  <si>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</si>
  <si>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</si>
  <si>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</si>
  <si>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</si>
  <si>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</si>
  <si>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</si>
  <si>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</si>
  <si>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</si>
  <si>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</si>
  <si>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</si>
  <si>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</si>
  <si>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</si>
  <si>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</si>
  <si>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</si>
  <si>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</si>
  <si>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</si>
  <si>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</si>
  <si>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</si>
  <si>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</si>
  <si>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</si>
  <si>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</si>
  <si>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</si>
  <si>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</si>
  <si>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</si>
  <si>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</si>
  <si>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</si>
  <si>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</si>
  <si>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</si>
  <si>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</si>
  <si>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</si>
  <si>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</si>
  <si>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</si>
  <si>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</si>
  <si>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</si>
  <si>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</si>
  <si>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</si>
  <si>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</si>
  <si>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</si>
  <si>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</si>
  <si>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</si>
  <si>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</si>
  <si>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</si>
  <si>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</si>
  <si>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</si>
  <si>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</si>
  <si>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</si>
  <si>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</si>
  <si>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</si>
  <si>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</si>
  <si>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</si>
  <si>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</si>
  <si>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</si>
  <si>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</si>
  <si>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</si>
  <si>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</si>
  <si>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</si>
  <si>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</si>
  <si>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</si>
  <si>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</si>
  <si>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</si>
  <si>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</si>
  <si>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</si>
  <si>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</si>
  <si>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</si>
  <si>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</si>
  <si>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</si>
  <si>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</si>
  <si>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</si>
  <si>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</si>
  <si>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</si>
  <si>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</si>
  <si>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</si>
  <si>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</si>
  <si>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</si>
  <si>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</si>
  <si>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</si>
  <si>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</si>
  <si>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</si>
  <si>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</si>
  <si>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</si>
  <si>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</si>
  <si>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</si>
  <si>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</si>
  <si>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</si>
  <si>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</si>
  <si>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</si>
  <si>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</si>
  <si>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</si>
  <si>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</si>
  <si>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</si>
  <si>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</si>
  <si>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</si>
  <si>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</si>
  <si>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</si>
  <si>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</si>
  <si>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</si>
  <si>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</si>
  <si>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</si>
  <si>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</si>
  <si>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</si>
  <si>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</si>
  <si>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</si>
  <si>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</si>
  <si>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</si>
  <si>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</si>
  <si>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</si>
  <si>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</si>
  <si>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</si>
  <si>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</si>
  <si>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</si>
  <si>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</si>
  <si>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</si>
  <si>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</si>
  <si>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</si>
  <si>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</si>
  <si>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</si>
  <si>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</si>
  <si>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</si>
  <si>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</si>
  <si>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</si>
  <si>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</si>
  <si>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</si>
  <si>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</si>
  <si>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</si>
  <si>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</si>
  <si>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</si>
  <si>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</si>
  <si>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</si>
  <si>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</si>
  <si>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</si>
  <si>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</si>
  <si>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</si>
  <si>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</si>
  <si>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</si>
  <si>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</si>
  <si>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</si>
  <si>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</si>
  <si>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</si>
  <si>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</si>
  <si>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</si>
  <si>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</si>
  <si>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</si>
  <si>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</si>
  <si>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</si>
  <si>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</si>
  <si>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</si>
  <si>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</si>
  <si>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</si>
  <si>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</si>
  <si>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</si>
  <si>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</si>
  <si>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</si>
  <si>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</si>
  <si>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</si>
  <si>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</si>
  <si>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</si>
  <si>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</si>
  <si>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</si>
  <si>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</si>
  <si>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</si>
  <si>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</si>
  <si>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</si>
  <si>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</si>
  <si>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</si>
  <si>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</si>
  <si>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</si>
  <si>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</si>
  <si>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</si>
  <si>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</si>
  <si>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</si>
  <si>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</si>
  <si>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</si>
  <si>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</si>
  <si>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</si>
  <si>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</si>
  <si>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</si>
  <si>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</si>
  <si>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</si>
  <si>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</si>
  <si>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</si>
  <si>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</si>
  <si>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</si>
  <si>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</si>
  <si>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</si>
  <si>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</si>
  <si>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</si>
  <si>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</si>
  <si>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</si>
  <si>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</si>
  <si>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</si>
  <si>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</si>
  <si>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</si>
  <si>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</si>
  <si>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</si>
  <si>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</si>
  <si>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</si>
  <si>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</si>
  <si>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</si>
  <si>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</si>
  <si>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</si>
  <si>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</si>
  <si>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</si>
  <si>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</si>
  <si>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</si>
  <si>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</si>
  <si>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</si>
  <si>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</si>
  <si>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</si>
  <si>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</si>
  <si>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</si>
  <si>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</si>
  <si>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</si>
  <si>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</si>
  <si>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</si>
  <si>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</si>
  <si>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</si>
  <si>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</si>
  <si>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</si>
  <si>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</si>
  <si>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</si>
  <si>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</si>
  <si>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</si>
  <si>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</si>
  <si>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</si>
  <si>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</si>
  <si>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</si>
  <si>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</si>
  <si>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</si>
  <si>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</si>
  <si>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</si>
  <si>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</si>
  <si>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</si>
  <si>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</si>
  <si>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</si>
  <si>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</si>
  <si>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</si>
  <si>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</si>
  <si>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</si>
  <si>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</si>
  <si>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</si>
  <si>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</si>
  <si>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</si>
  <si>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</si>
  <si>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</si>
  <si>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</si>
  <si>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</si>
  <si>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</si>
  <si>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</si>
  <si>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</si>
  <si>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</si>
  <si>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</si>
  <si>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</si>
  <si>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</si>
  <si>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</si>
  <si>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</si>
  <si>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</si>
  <si>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</si>
  <si>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</si>
  <si>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</si>
  <si>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</si>
  <si>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</si>
  <si>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</si>
  <si>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</si>
  <si>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</si>
  <si>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</si>
  <si>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</si>
  <si>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</si>
  <si>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</si>
  <si>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</si>
  <si>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</si>
  <si>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</si>
  <si>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</si>
  <si>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</si>
  <si>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</si>
  <si>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</si>
  <si>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</si>
  <si>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</si>
  <si>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</si>
  <si>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</si>
  <si>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</si>
  <si>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</si>
  <si>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</si>
  <si>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</si>
  <si>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</si>
  <si>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</si>
  <si>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</si>
  <si>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</si>
  <si>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</si>
  <si>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</si>
  <si>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</si>
  <si>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</si>
  <si>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</si>
  <si>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</si>
  <si>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</si>
  <si>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</si>
  <si>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</si>
  <si>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</si>
  <si>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</si>
  <si>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</si>
  <si>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</si>
  <si>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</si>
  <si>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</si>
  <si>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</si>
  <si>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</si>
  <si>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</si>
  <si>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</si>
  <si>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</si>
  <si>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</si>
  <si>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</si>
  <si>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</si>
  <si>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</si>
  <si>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</si>
  <si>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</si>
  <si>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</si>
  <si>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</si>
  <si>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</si>
  <si>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</si>
  <si>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</si>
  <si>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</si>
  <si>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</si>
  <si>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</si>
  <si>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</si>
  <si>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</si>
  <si>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</si>
  <si>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</si>
  <si>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</si>
  <si>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</si>
  <si>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</si>
  <si>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</si>
  <si>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</si>
  <si>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</si>
  <si>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</si>
  <si>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</si>
  <si>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</si>
  <si>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</si>
  <si>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</si>
  <si>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</si>
  <si>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</si>
  <si>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</si>
  <si>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</si>
  <si>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</si>
  <si>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</si>
  <si>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</si>
  <si>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</si>
  <si>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</si>
  <si>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</si>
  <si>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</si>
  <si>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</si>
  <si>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</si>
  <si>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</si>
  <si>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</si>
  <si>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</si>
  <si>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</si>
  <si>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</si>
  <si>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</si>
  <si>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</si>
  <si>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</si>
  <si>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</si>
  <si>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</si>
  <si>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</si>
  <si>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</si>
  <si>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</si>
  <si>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</si>
  <si>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</si>
  <si>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</si>
  <si>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</si>
  <si>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</si>
  <si>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</si>
  <si>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</si>
  <si>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</si>
  <si>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</si>
  <si>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</si>
  <si>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</si>
  <si>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</si>
  <si>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</si>
  <si>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</si>
  <si>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</si>
  <si>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</si>
  <si>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</si>
  <si>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</si>
  <si>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</si>
  <si>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</si>
  <si>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</si>
  <si>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</si>
  <si>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</si>
  <si>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</si>
  <si>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</si>
  <si>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</si>
  <si>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</si>
  <si>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</si>
  <si>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</si>
  <si>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</si>
  <si>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</si>
  <si>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</si>
  <si>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</si>
  <si>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</si>
  <si>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</si>
  <si>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</si>
  <si>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</si>
  <si>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</si>
  <si>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</si>
  <si>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</si>
  <si>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</si>
  <si>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</si>
  <si>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</si>
  <si>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</si>
  <si>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</si>
  <si>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</si>
  <si>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</si>
  <si>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</si>
  <si>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</si>
  <si>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</si>
  <si>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</si>
  <si>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</si>
  <si>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</si>
  <si>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</si>
  <si>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</si>
  <si>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</si>
  <si>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</si>
  <si>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</si>
  <si>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</si>
  <si>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</si>
  <si>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</si>
  <si>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</si>
  <si>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</si>
  <si>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</si>
  <si>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</si>
  <si>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</si>
  <si>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</si>
  <si>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</si>
  <si>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</si>
  <si>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</si>
  <si>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</si>
  <si>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</si>
  <si>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</si>
  <si>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</si>
  <si>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</si>
  <si>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</si>
  <si>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</si>
  <si>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</si>
  <si>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</si>
  <si>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</si>
  <si>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</si>
  <si>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</si>
  <si>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</si>
  <si>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</si>
  <si>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</si>
  <si>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</si>
  <si>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</si>
  <si>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</si>
  <si>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</si>
  <si>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</si>
  <si>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</si>
  <si>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</si>
  <si>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</si>
  <si>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</si>
  <si>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</si>
  <si>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</si>
  <si>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</si>
  <si>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</si>
  <si>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</si>
  <si>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</si>
  <si>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</si>
  <si>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</si>
  <si>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</si>
  <si>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</si>
  <si>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</si>
  <si>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</si>
  <si>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</si>
  <si>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</si>
  <si>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</si>
  <si>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</si>
  <si>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</si>
  <si>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</si>
  <si>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</si>
  <si>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</si>
  <si>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</si>
  <si>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</si>
  <si>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</si>
  <si>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</si>
  <si>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</si>
  <si>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</si>
  <si>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</si>
  <si>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</si>
  <si>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</si>
  <si>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</si>
  <si>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</si>
  <si>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</si>
  <si>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</si>
  <si>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</si>
  <si>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</si>
  <si>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</si>
  <si>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</si>
  <si>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</si>
  <si>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</si>
  <si>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</si>
  <si>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</si>
  <si>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</si>
  <si>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</si>
  <si>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</si>
  <si>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</si>
  <si>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</si>
  <si>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</si>
  <si>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</si>
  <si>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</si>
  <si>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</si>
  <si>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</si>
  <si>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</si>
  <si>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</si>
  <si>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</si>
  <si>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</si>
  <si>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</si>
  <si>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</si>
  <si>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</si>
  <si>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</si>
  <si>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</si>
  <si>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</si>
  <si>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</si>
  <si>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</si>
  <si>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</si>
  <si>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</si>
  <si>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</si>
  <si>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</si>
  <si>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</si>
  <si>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</si>
  <si>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</si>
  <si>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</si>
  <si>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</si>
  <si>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</si>
  <si>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</si>
  <si>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</si>
  <si>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</si>
  <si>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</si>
  <si>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</si>
  <si>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</si>
  <si>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</si>
  <si>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</si>
  <si>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</si>
  <si>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</si>
  <si>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</si>
  <si>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</si>
  <si>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</si>
  <si>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</si>
  <si>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</si>
  <si>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</si>
  <si>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</si>
  <si>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</si>
  <si>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</si>
  <si>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</si>
  <si>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</si>
  <si>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</si>
  <si>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</si>
  <si>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</si>
  <si>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</si>
  <si>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</si>
  <si>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</si>
  <si>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</si>
  <si>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</si>
  <si>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</si>
  <si>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</si>
  <si>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</si>
  <si>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</si>
  <si>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</si>
  <si>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</si>
  <si>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</si>
  <si>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</si>
  <si>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</si>
  <si>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</si>
  <si>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</si>
  <si>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</si>
  <si>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</si>
  <si>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</si>
  <si>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</si>
  <si>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</si>
  <si>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</si>
  <si>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</si>
  <si>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</si>
  <si>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</si>
  <si>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</si>
  <si>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</si>
  <si>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</si>
  <si>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</si>
  <si>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</si>
  <si>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</si>
  <si>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</si>
  <si>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</si>
  <si>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</si>
  <si>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</si>
  <si>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</si>
  <si>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</si>
  <si>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</si>
  <si>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</si>
  <si>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</si>
  <si>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</si>
  <si>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</si>
  <si>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</si>
  <si>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</si>
  <si>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</si>
  <si>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</si>
  <si>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</si>
  <si>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</si>
  <si>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</si>
  <si>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</si>
  <si>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</si>
  <si>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</si>
  <si>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</si>
  <si>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</si>
  <si>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</si>
  <si>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</si>
  <si>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</si>
  <si>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</si>
  <si>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</si>
  <si>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</si>
  <si>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</si>
  <si>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</si>
  <si>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</si>
  <si>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</si>
  <si>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</si>
  <si>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</si>
  <si>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</si>
  <si>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</si>
  <si>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</si>
  <si>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</si>
  <si>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</si>
  <si>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</si>
  <si>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</si>
  <si>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</si>
  <si>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</si>
  <si>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</si>
  <si>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</si>
  <si>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</si>
  <si>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</si>
  <si>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</si>
  <si>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</si>
  <si>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</si>
  <si>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</si>
  <si>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</si>
  <si>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</si>
  <si>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</si>
  <si>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</si>
  <si>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</si>
  <si>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</si>
  <si>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</si>
  <si>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</si>
  <si>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</si>
  <si>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</si>
  <si>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</si>
  <si>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</si>
  <si>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</si>
  <si>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</si>
  <si>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</si>
  <si>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</si>
  <si>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</si>
  <si>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</si>
  <si>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</si>
  <si>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</si>
  <si>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</si>
  <si>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</si>
  <si>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</si>
  <si>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</si>
  <si>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</si>
  <si>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</si>
  <si>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</si>
  <si>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</si>
  <si>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</si>
  <si>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</si>
  <si>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</si>
  <si>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</si>
  <si>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</si>
  <si>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</si>
  <si>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</si>
  <si>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</si>
  <si>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</si>
  <si>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</si>
  <si>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</si>
  <si>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</si>
  <si>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</si>
  <si>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</si>
  <si>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</si>
  <si>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</si>
  <si>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</si>
  <si>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</si>
  <si>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</si>
  <si>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</si>
  <si>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</si>
  <si>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</si>
  <si>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</si>
  <si>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</si>
  <si>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</si>
  <si>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</si>
  <si>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</si>
  <si>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</si>
  <si>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</si>
  <si>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</si>
  <si>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</si>
  <si>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</si>
  <si>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</si>
  <si>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</si>
  <si>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</si>
  <si>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</si>
  <si>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</si>
  <si>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</si>
  <si>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</si>
  <si>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</si>
  <si>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</si>
  <si>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</si>
  <si>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</si>
  <si>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</si>
  <si>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</si>
  <si>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</si>
  <si>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</si>
  <si>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</si>
  <si>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</si>
  <si>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</si>
  <si>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</si>
  <si>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</si>
  <si>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</si>
  <si>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</si>
  <si>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</si>
  <si>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</si>
  <si>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</si>
  <si>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</si>
  <si>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</si>
  <si>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</si>
  <si>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</si>
  <si>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</si>
  <si>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</si>
  <si>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</si>
  <si>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</si>
  <si>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</si>
  <si>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</si>
  <si>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</si>
  <si>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</si>
  <si>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</si>
  <si>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</si>
  <si>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</si>
  <si>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</si>
  <si>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</si>
  <si>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</si>
  <si>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</si>
  <si>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</si>
  <si>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</si>
  <si>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</si>
  <si>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</si>
  <si>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</si>
  <si>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</si>
  <si>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</si>
  <si>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</si>
  <si>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</si>
  <si>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</si>
  <si>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</si>
  <si>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</si>
  <si>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</si>
  <si>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</si>
  <si>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</si>
  <si>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</si>
  <si>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</si>
  <si>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</si>
  <si>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</si>
  <si>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</si>
  <si>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</si>
  <si>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</si>
  <si>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</si>
  <si>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</si>
  <si>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</si>
  <si>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</si>
  <si>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</si>
  <si>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</si>
  <si>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</si>
  <si>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</si>
  <si>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</si>
  <si>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</si>
  <si>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</si>
  <si>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</si>
  <si>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</si>
  <si>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</si>
  <si>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</si>
  <si>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</si>
  <si>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</si>
  <si>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</si>
  <si>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</si>
  <si>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</si>
  <si>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</si>
  <si>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</si>
  <si>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</si>
  <si>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</si>
  <si>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</si>
  <si>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</si>
  <si>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</si>
  <si>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</si>
  <si>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</si>
  <si>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</si>
  <si>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</si>
  <si>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</si>
  <si>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</si>
  <si>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</si>
  <si>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</si>
  <si>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</si>
  <si>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</si>
  <si>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</si>
  <si>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</si>
  <si>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</si>
  <si>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</si>
  <si>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</si>
  <si>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</si>
  <si>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</si>
  <si>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</si>
  <si>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</si>
  <si>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</si>
  <si>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</si>
  <si>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</si>
  <si>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</si>
  <si>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</si>
  <si>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</si>
  <si>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</si>
  <si>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</si>
  <si>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</si>
  <si>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</si>
  <si>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</si>
  <si>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</si>
  <si>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</si>
  <si>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</si>
  <si>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</si>
  <si>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</si>
  <si>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</si>
  <si>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</si>
  <si>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</si>
  <si>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</si>
  <si>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</si>
  <si>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</si>
  <si>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</si>
  <si>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</si>
  <si>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</si>
  <si>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</si>
  <si>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</si>
  <si>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</si>
  <si>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</si>
  <si>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</si>
  <si>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</si>
  <si>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</si>
  <si>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</si>
  <si>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</si>
  <si>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</si>
  <si>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</si>
  <si>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</si>
  <si>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</si>
  <si>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</si>
  <si>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</si>
  <si>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</si>
  <si>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</si>
  <si>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</si>
  <si>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</si>
  <si>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</si>
  <si>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</si>
  <si>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</si>
  <si>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</si>
  <si>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</si>
  <si>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</si>
  <si>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</si>
  <si>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</si>
  <si>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</si>
  <si>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</si>
  <si>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</si>
  <si>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</si>
  <si>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</si>
  <si>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</si>
  <si>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</si>
  <si>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</si>
  <si>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</si>
  <si>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</si>
  <si>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</si>
  <si>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</si>
  <si>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</si>
  <si>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</si>
  <si>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</si>
  <si>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</si>
  <si>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</si>
  <si>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</si>
  <si>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</si>
  <si>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</si>
  <si>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</si>
  <si>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</si>
  <si>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</si>
  <si>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</si>
  <si>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</si>
  <si>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</si>
  <si>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</si>
  <si>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</si>
  <si>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</si>
  <si>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</si>
  <si>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</si>
  <si>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</si>
  <si>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</si>
  <si>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</si>
  <si>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</si>
  <si>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</si>
  <si>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</si>
  <si>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</si>
  <si>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</si>
  <si>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</si>
  <si>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</si>
  <si>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</si>
  <si>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</si>
  <si>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</si>
  <si>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</si>
  <si>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</si>
  <si>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</si>
  <si>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</si>
  <si>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</si>
  <si>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</si>
  <si>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</si>
  <si>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</si>
  <si>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</si>
  <si>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</si>
  <si>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</si>
  <si>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</si>
  <si>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</si>
  <si>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</si>
  <si>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</si>
  <si>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</si>
  <si>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</si>
  <si>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</si>
  <si>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</si>
  <si>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</si>
  <si>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</si>
  <si>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</si>
  <si>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</si>
  <si>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</si>
  <si>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</si>
  <si>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</si>
  <si>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</si>
  <si>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</si>
  <si>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</si>
  <si>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</si>
  <si>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</si>
  <si>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</si>
  <si>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</si>
  <si>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</si>
  <si>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</si>
  <si>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</si>
  <si>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</si>
  <si>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</si>
  <si>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</si>
  <si>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</si>
  <si>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</si>
  <si>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</si>
  <si>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</si>
  <si>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</si>
  <si>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</si>
  <si>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</si>
  <si>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</si>
  <si>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</si>
  <si>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</si>
  <si>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</si>
  <si>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</si>
  <si>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</si>
  <si>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</si>
  <si>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</si>
  <si>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</si>
  <si>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</si>
  <si>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</si>
  <si>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</si>
  <si>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</si>
  <si>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</si>
  <si>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</si>
  <si>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</si>
  <si>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</si>
  <si>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</si>
  <si>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</si>
  <si>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</si>
  <si>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</si>
  <si>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</si>
  <si>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</si>
  <si>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</si>
  <si>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</si>
  <si>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</si>
  <si>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</si>
  <si>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</si>
  <si>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</si>
  <si>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</si>
  <si>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</si>
  <si>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</si>
  <si>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</si>
  <si>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</si>
  <si>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</si>
  <si>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</si>
  <si>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</si>
  <si>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</si>
  <si>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</si>
  <si>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</si>
  <si>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</si>
  <si>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</si>
  <si>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</si>
  <si>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</si>
  <si>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</si>
  <si>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</si>
  <si>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</si>
  <si>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</si>
  <si>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</si>
  <si>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</si>
  <si>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</si>
  <si>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</si>
  <si>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</si>
  <si>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</si>
  <si>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</si>
  <si>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</si>
  <si>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</si>
  <si>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</si>
  <si>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</si>
  <si>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</si>
  <si>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</si>
  <si>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</si>
  <si>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</si>
  <si>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</si>
  <si>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</si>
  <si>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</si>
  <si>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</si>
  <si>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</si>
  <si>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</si>
  <si>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</si>
  <si>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</si>
  <si>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</si>
  <si>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</si>
  <si>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</si>
  <si>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</si>
  <si>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</si>
  <si>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</si>
  <si>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</si>
  <si>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</si>
  <si>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</si>
  <si>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</si>
  <si>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</si>
  <si>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</si>
  <si>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</si>
  <si>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</si>
  <si>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</si>
  <si>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</si>
  <si>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</si>
  <si>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</si>
  <si>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</si>
  <si>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</si>
  <si>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</si>
  <si>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</si>
  <si>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</si>
  <si>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</si>
  <si>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</si>
  <si>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</si>
  <si>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</si>
  <si>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</si>
  <si>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</si>
  <si>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</si>
  <si>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</si>
  <si>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</si>
  <si>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</si>
  <si>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</si>
  <si>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</si>
  <si>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</si>
  <si>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</si>
  <si>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</si>
  <si>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</si>
  <si>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</si>
  <si>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</si>
  <si>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</si>
  <si>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</si>
  <si>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</si>
  <si>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</si>
  <si>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</si>
  <si>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</si>
  <si>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</si>
  <si>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</si>
  <si>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</si>
  <si>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</si>
  <si>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</si>
  <si>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</si>
  <si>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</si>
  <si>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</si>
  <si>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</si>
  <si>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</si>
  <si>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</si>
  <si>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</si>
  <si>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</si>
  <si>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</si>
  <si>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</si>
  <si>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</si>
  <si>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</si>
  <si>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</si>
  <si>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</si>
  <si>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</si>
  <si>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</si>
  <si>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</si>
  <si>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</si>
  <si>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</si>
  <si>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</si>
  <si>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</si>
  <si>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</si>
  <si>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</si>
  <si>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</si>
  <si>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</si>
  <si>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</si>
  <si>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</si>
  <si>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</si>
  <si>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</si>
  <si>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</si>
  <si>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</si>
  <si>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</si>
  <si>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</si>
  <si>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</si>
  <si>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</si>
  <si>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</si>
  <si>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</si>
  <si>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</si>
  <si>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</si>
  <si>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</si>
  <si>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</si>
  <si>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</si>
  <si>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</si>
  <si>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</si>
  <si>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</si>
  <si>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</si>
  <si>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</si>
  <si>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</si>
  <si>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</si>
  <si>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</si>
  <si>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</si>
  <si>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</si>
  <si>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</si>
  <si>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</si>
  <si>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</si>
  <si>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</si>
  <si>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</si>
  <si>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</si>
  <si>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</si>
  <si>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</si>
  <si>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</si>
  <si>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</si>
  <si>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</si>
  <si>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</si>
  <si>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</si>
  <si>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</si>
  <si>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</si>
  <si>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</si>
  <si>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</si>
  <si>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</si>
  <si>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</si>
  <si>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</si>
  <si>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</si>
  <si>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</si>
  <si>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</si>
  <si>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</si>
  <si>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</si>
  <si>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</si>
  <si>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</si>
  <si>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</si>
  <si>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</si>
  <si>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</si>
  <si>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</si>
  <si>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</si>
  <si>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</si>
  <si>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</si>
  <si>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</si>
  <si>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</si>
  <si>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</si>
  <si>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</si>
  <si>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</si>
  <si>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</si>
  <si>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</si>
  <si>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</si>
  <si>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</si>
  <si>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</si>
  <si>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</si>
  <si>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</si>
  <si>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</si>
  <si>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</si>
  <si>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</si>
  <si>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</si>
  <si>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</si>
  <si>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</si>
  <si>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</si>
  <si>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</si>
  <si>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</si>
  <si>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</si>
  <si>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</si>
  <si>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</si>
  <si>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</si>
  <si>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</si>
  <si>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</si>
  <si>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</si>
  <si>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</si>
  <si>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</si>
  <si>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</si>
  <si>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</si>
  <si>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</si>
  <si>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</si>
  <si>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</si>
  <si>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</si>
  <si>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</si>
  <si>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</si>
  <si>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</si>
  <si>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</si>
  <si>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</si>
  <si>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</si>
  <si>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</si>
  <si>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</si>
  <si>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</si>
  <si>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</si>
  <si>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</si>
  <si>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</si>
  <si>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</si>
  <si>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</si>
  <si>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</si>
  <si>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</si>
  <si>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</si>
  <si>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</si>
  <si>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</si>
  <si>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</si>
  <si>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</si>
  <si>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</si>
  <si>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</si>
  <si>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</si>
  <si>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</si>
  <si>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</si>
  <si>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</si>
  <si>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</si>
  <si>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</si>
  <si>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</si>
  <si>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</si>
  <si>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</si>
  <si>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</si>
  <si>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</si>
  <si>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</si>
  <si>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</si>
  <si>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</si>
  <si>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</si>
  <si>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</si>
  <si>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</si>
  <si>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</si>
  <si>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</si>
  <si>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</si>
  <si>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</si>
  <si>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</si>
  <si>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</si>
  <si>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</si>
  <si>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</si>
  <si>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</si>
  <si>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</si>
  <si>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</si>
  <si>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</si>
  <si>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</si>
  <si>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</si>
  <si>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</si>
  <si>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</si>
  <si>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</si>
  <si>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</si>
  <si>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</si>
  <si>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</si>
  <si>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</si>
  <si>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</si>
  <si>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</si>
  <si>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</si>
  <si>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</si>
  <si>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</si>
  <si>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</si>
  <si>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</si>
  <si>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</si>
  <si>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</si>
  <si>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</si>
  <si>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</si>
  <si>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</si>
  <si>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</si>
  <si>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</si>
  <si>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</si>
  <si>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</si>
  <si>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</si>
  <si>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</si>
  <si>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</si>
  <si>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</si>
  <si>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</si>
  <si>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</si>
  <si>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</si>
  <si>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</si>
  <si>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</si>
  <si>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</si>
  <si>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</si>
  <si>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</si>
  <si>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</si>
  <si>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</si>
  <si>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</si>
  <si>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</si>
  <si>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</si>
  <si>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</si>
  <si>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</si>
  <si>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</si>
  <si>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</si>
  <si>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</si>
  <si>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</si>
  <si>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</si>
  <si>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</si>
  <si>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</si>
  <si>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</si>
  <si>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</si>
  <si>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</si>
  <si>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</si>
  <si>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</si>
  <si>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</si>
  <si>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</si>
  <si>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</si>
  <si>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</si>
  <si>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</si>
  <si>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</si>
  <si>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</si>
  <si>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</si>
  <si>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</si>
  <si>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</si>
  <si>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</si>
  <si>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</si>
  <si>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</si>
  <si>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</si>
  <si>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</si>
  <si>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</si>
  <si>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</si>
  <si>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</si>
  <si>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</si>
  <si>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</si>
  <si>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</si>
  <si>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</si>
  <si>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</si>
  <si>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</si>
  <si>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</si>
  <si>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</si>
  <si>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</si>
  <si>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</si>
  <si>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</si>
  <si>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</si>
  <si>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</si>
  <si>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</si>
  <si>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</si>
  <si>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</si>
  <si>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</si>
  <si>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</si>
  <si>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</si>
  <si>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</si>
  <si>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</si>
  <si>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</si>
  <si>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</si>
  <si>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</si>
  <si>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</si>
  <si>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</si>
  <si>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</si>
  <si>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</si>
  <si>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</si>
  <si>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</si>
  <si>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</si>
  <si>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</si>
  <si>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</si>
  <si>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</si>
  <si>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</si>
  <si>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</si>
  <si>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</si>
  <si>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</si>
  <si>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</si>
  <si>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</si>
  <si>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</si>
  <si>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</si>
  <si>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</si>
  <si>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</si>
  <si>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</si>
  <si>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</si>
  <si>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</si>
  <si>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</si>
  <si>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</si>
  <si>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</si>
  <si>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</si>
  <si>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</si>
  <si>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</si>
  <si>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</si>
  <si>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</si>
  <si>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</si>
  <si>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</si>
  <si>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</si>
  <si>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</si>
  <si>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</si>
  <si>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</si>
  <si>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</si>
  <si>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</si>
  <si>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</si>
  <si>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</si>
  <si>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</si>
  <si>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</si>
  <si>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</si>
  <si>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</si>
  <si>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</si>
  <si>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</si>
  <si>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</si>
  <si>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</si>
  <si>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</si>
  <si>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</si>
  <si>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</si>
  <si>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</si>
  <si>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</si>
  <si>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</si>
  <si>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</si>
  <si>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</si>
  <si>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</si>
  <si>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</si>
  <si>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</si>
  <si>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</si>
  <si>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</si>
  <si>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</si>
  <si>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</si>
  <si>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</si>
  <si>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</si>
  <si>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</si>
  <si>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</si>
  <si>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</si>
  <si>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</si>
  <si>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</si>
  <si>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</si>
  <si>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</si>
  <si>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</si>
  <si>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</si>
  <si>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</si>
  <si>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</si>
  <si>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</si>
  <si>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</si>
  <si>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</si>
  <si>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</si>
  <si>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</si>
  <si>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</si>
  <si>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</si>
  <si>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</si>
  <si>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</si>
  <si>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</si>
  <si>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</si>
  <si>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</si>
  <si>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</si>
  <si>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</si>
  <si>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</si>
  <si>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</si>
  <si>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</si>
  <si>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</si>
  <si>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</si>
  <si>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</si>
  <si>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</si>
  <si>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</si>
  <si>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</si>
  <si>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</si>
  <si>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</si>
  <si>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</si>
  <si>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</si>
  <si>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</si>
  <si>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</si>
  <si>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</si>
  <si>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</si>
  <si>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</si>
  <si>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</si>
  <si>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</si>
  <si>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</si>
  <si>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</si>
  <si>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</si>
  <si>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</si>
  <si>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</si>
  <si>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</si>
  <si>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</si>
  <si>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</si>
  <si>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</si>
  <si>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</si>
  <si>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</si>
  <si>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</si>
  <si>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</si>
  <si>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</si>
  <si>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</si>
  <si>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</si>
  <si>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</si>
  <si>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</si>
  <si>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</si>
  <si>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</si>
  <si>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</si>
  <si>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</si>
  <si>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</si>
  <si>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</si>
  <si>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</si>
  <si>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</si>
  <si>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</si>
  <si>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</si>
  <si>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</si>
  <si>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</si>
  <si>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</si>
  <si>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</si>
  <si>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</si>
  <si>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</si>
  <si>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</si>
  <si>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</si>
  <si>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</si>
  <si>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</si>
  <si>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</si>
  <si>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</si>
  <si>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</si>
  <si>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</si>
  <si>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</si>
  <si>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</si>
  <si>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</si>
  <si>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</si>
  <si>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</si>
  <si>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</si>
  <si>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</si>
  <si>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</si>
  <si>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</si>
  <si>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</si>
  <si>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</si>
  <si>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</si>
  <si>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</si>
  <si>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</si>
  <si>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</si>
  <si>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</si>
  <si>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</si>
  <si>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</si>
  <si>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</si>
  <si>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</si>
  <si>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</si>
  <si>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</si>
  <si>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</si>
  <si>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</si>
  <si>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</si>
  <si>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</si>
  <si>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</si>
  <si>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</si>
  <si>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</si>
  <si>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</si>
  <si>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</si>
  <si>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</si>
  <si>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</si>
  <si>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</si>
  <si>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</si>
  <si>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</si>
  <si>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</si>
  <si>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</si>
  <si>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</si>
  <si>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</si>
  <si>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</si>
  <si>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</si>
  <si>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</si>
  <si>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</si>
  <si>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</si>
  <si>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</si>
  <si>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</si>
  <si>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</si>
  <si>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</si>
  <si>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</si>
  <si>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</si>
  <si>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</si>
  <si>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</si>
  <si>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</si>
  <si>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</si>
  <si>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</si>
  <si>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</si>
  <si>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</si>
  <si>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</si>
  <si>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</si>
  <si>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</si>
  <si>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</si>
  <si>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</si>
  <si>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</si>
  <si>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</si>
  <si>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</si>
  <si>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</si>
  <si>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</si>
  <si>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</si>
  <si>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</si>
  <si>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</si>
  <si>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</si>
  <si>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</si>
  <si>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</si>
  <si>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</si>
  <si>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</si>
  <si>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</si>
  <si>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</si>
  <si>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</si>
  <si>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</si>
  <si>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</si>
  <si>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</si>
  <si>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</si>
  <si>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</si>
  <si>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</si>
  <si>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</si>
  <si>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</si>
  <si>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</si>
  <si>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</si>
  <si>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</si>
  <si>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</si>
  <si>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</si>
  <si>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</si>
  <si>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</si>
  <si>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</si>
  <si>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</si>
  <si>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</si>
  <si>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</si>
  <si>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</si>
  <si>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</si>
  <si>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</si>
  <si>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</si>
  <si>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</si>
  <si>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</si>
  <si>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</si>
  <si>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</si>
  <si>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</si>
  <si>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</si>
  <si>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</si>
  <si>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</si>
  <si>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</si>
  <si>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</si>
  <si>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</si>
  <si>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</si>
  <si>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</si>
  <si>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</si>
  <si>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</si>
  <si>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</si>
  <si>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</si>
  <si>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</si>
  <si>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</si>
  <si>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</si>
  <si>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</si>
  <si>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</si>
  <si>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</si>
  <si>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</si>
  <si>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</si>
  <si>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</si>
  <si>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</si>
  <si>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</si>
  <si>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</si>
  <si>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</si>
  <si>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</si>
  <si>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</si>
  <si>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</si>
  <si>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</si>
  <si>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</si>
  <si>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</si>
  <si>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</si>
  <si>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</si>
  <si>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</si>
  <si>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</si>
  <si>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</si>
  <si>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</si>
  <si>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</si>
  <si>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</si>
  <si>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</si>
  <si>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</si>
  <si>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</si>
  <si>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</si>
  <si>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</si>
  <si>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</si>
  <si>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</si>
  <si>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</si>
  <si>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</si>
  <si>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</si>
  <si>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</si>
  <si>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</si>
  <si>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</si>
  <si>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</si>
  <si>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</si>
  <si>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</si>
  <si>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</si>
  <si>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</si>
  <si>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</si>
  <si>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</si>
  <si>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</si>
  <si>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</si>
  <si>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</si>
  <si>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</si>
  <si>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</si>
  <si>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</si>
  <si>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</si>
  <si>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</si>
  <si>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</si>
  <si>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</si>
  <si>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</si>
  <si>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</si>
  <si>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</si>
  <si>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</si>
  <si>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</si>
  <si>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</si>
  <si>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</si>
  <si>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</si>
  <si>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</si>
  <si>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</si>
  <si>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</si>
  <si>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</si>
  <si>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</si>
  <si>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</si>
  <si>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</si>
  <si>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</si>
  <si>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</si>
  <si>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</si>
  <si>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</si>
  <si>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</si>
  <si>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</si>
  <si>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</si>
  <si>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</si>
  <si>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</si>
  <si>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</si>
  <si>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</si>
  <si>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</si>
  <si>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</si>
  <si>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</si>
  <si>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</si>
  <si>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</si>
  <si>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</si>
  <si>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</si>
  <si>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</si>
  <si>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</si>
  <si>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</si>
  <si>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</si>
  <si>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</si>
  <si>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</si>
  <si>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</si>
  <si>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</si>
  <si>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</si>
  <si>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</si>
  <si>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</si>
  <si>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</si>
  <si>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</si>
  <si>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</si>
  <si>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</si>
  <si>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</si>
  <si>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</si>
  <si>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</si>
  <si>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</si>
  <si>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</si>
  <si>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</si>
  <si>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</si>
  <si>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</si>
  <si>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</si>
  <si>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</si>
  <si>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</si>
  <si>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</si>
  <si>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</si>
  <si>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</si>
  <si>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</si>
  <si>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</si>
  <si>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</si>
  <si>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</si>
  <si>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</si>
  <si>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</si>
  <si>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</si>
  <si>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</si>
  <si>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</si>
  <si>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</si>
  <si>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</si>
  <si>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</si>
  <si>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</si>
  <si>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</si>
  <si>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</si>
  <si>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</si>
  <si>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</si>
  <si>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</si>
  <si>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</si>
  <si>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</si>
  <si>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</si>
  <si>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</si>
  <si>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</si>
  <si>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</si>
  <si>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</si>
  <si>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</si>
  <si>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</si>
  <si>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</si>
  <si>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</si>
  <si>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</si>
  <si>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</si>
  <si>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</si>
  <si>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</si>
  <si>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</si>
  <si>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</si>
  <si>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</si>
  <si>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</si>
  <si>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</si>
  <si>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</si>
  <si>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</si>
  <si>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</si>
  <si>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</si>
  <si>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</si>
  <si>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</si>
  <si>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</si>
  <si>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</si>
  <si>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</si>
  <si>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</si>
  <si>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</si>
  <si>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</si>
  <si>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</si>
  <si>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</si>
  <si>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</si>
  <si>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</si>
  <si>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</si>
  <si>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</si>
  <si>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</si>
  <si>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</si>
  <si>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</si>
  <si>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</si>
  <si>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</si>
  <si>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</si>
  <si>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</si>
  <si>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</si>
  <si>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</si>
  <si>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</si>
  <si>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</si>
  <si>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</si>
  <si>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</si>
  <si>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</si>
  <si>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</si>
  <si>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</si>
  <si>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</si>
  <si>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</si>
  <si>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</si>
  <si>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</si>
  <si>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</si>
  <si>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</si>
  <si>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</si>
  <si>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</si>
  <si>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</si>
  <si>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</si>
  <si>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</si>
  <si>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</si>
  <si>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</si>
  <si>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</si>
  <si>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</si>
  <si>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</si>
  <si>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</si>
  <si>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</si>
  <si>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</si>
  <si>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</si>
  <si>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</si>
  <si>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</si>
  <si>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</si>
  <si>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</si>
  <si>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</si>
  <si>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</si>
  <si>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</si>
  <si>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</si>
  <si>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</si>
  <si>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</si>
  <si>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</si>
  <si>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</si>
  <si>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</si>
  <si>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</si>
  <si>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</si>
  <si>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</si>
  <si>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</si>
  <si>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</si>
  <si>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</si>
  <si>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</si>
  <si>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</si>
  <si>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</si>
  <si>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</si>
  <si>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</si>
  <si>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</si>
  <si>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</si>
  <si>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</si>
  <si>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</si>
  <si>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</si>
  <si>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</si>
  <si>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</si>
  <si>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</si>
  <si>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</si>
  <si>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</si>
  <si>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</si>
  <si>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</si>
  <si>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</si>
  <si>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</si>
  <si>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</si>
  <si>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</si>
  <si>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</si>
  <si>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</si>
  <si>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</si>
  <si>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</si>
  <si>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</si>
  <si>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</si>
  <si>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</si>
  <si>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</si>
  <si>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</si>
  <si>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</si>
  <si>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</si>
  <si>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</si>
  <si>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</si>
  <si>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</si>
  <si>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</si>
  <si>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</si>
  <si>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</si>
  <si>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</si>
  <si>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</si>
  <si>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</si>
  <si>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</si>
  <si>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</si>
  <si>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</si>
  <si>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</si>
  <si>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</si>
  <si>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</si>
  <si>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</si>
  <si>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</si>
  <si>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</si>
  <si>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</si>
  <si>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</si>
  <si>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</si>
  <si>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</si>
  <si>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</si>
  <si>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</si>
  <si>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</si>
  <si>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</si>
  <si>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</si>
  <si>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</si>
  <si>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</si>
  <si>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</si>
  <si>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</si>
  <si>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</si>
  <si>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</si>
  <si>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</si>
  <si>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</si>
  <si>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</si>
  <si>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</si>
  <si>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</si>
  <si>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</si>
  <si>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</si>
  <si>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</si>
  <si>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</si>
  <si>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</si>
  <si>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</si>
  <si>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</si>
  <si>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</si>
  <si>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</si>
  <si>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</si>
  <si>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</si>
  <si>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</si>
  <si>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</si>
  <si>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</si>
  <si>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</si>
  <si>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</si>
  <si>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</si>
  <si>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</si>
  <si>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</si>
  <si>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</si>
  <si>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</si>
  <si>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</si>
  <si>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</si>
  <si>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</si>
  <si>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</si>
  <si>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</si>
  <si>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</si>
  <si>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</si>
  <si>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</si>
  <si>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</si>
  <si>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</si>
  <si>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</si>
  <si>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</si>
  <si>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</si>
  <si>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</si>
  <si>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</si>
  <si>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</si>
  <si>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</si>
  <si>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</si>
  <si>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</si>
  <si>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</si>
  <si>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</si>
  <si>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</si>
  <si>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</si>
  <si>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</si>
  <si>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</si>
  <si>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</si>
  <si>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</si>
  <si>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</si>
  <si>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</si>
  <si>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</si>
  <si>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</si>
  <si>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</si>
  <si>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</si>
  <si>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</si>
  <si>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</si>
  <si>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</si>
  <si>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</si>
  <si>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</si>
  <si>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</si>
  <si>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</si>
  <si>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</si>
  <si>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</si>
  <si>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</si>
  <si>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</si>
  <si>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</si>
  <si>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</si>
  <si>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</si>
  <si>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</si>
  <si>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</si>
  <si>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</si>
  <si>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</si>
  <si>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</si>
  <si>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</si>
  <si>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</si>
  <si>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</si>
  <si>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</si>
  <si>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</si>
  <si>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</si>
  <si>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</si>
  <si>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</si>
  <si>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</si>
  <si>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</si>
  <si>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</si>
  <si>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</si>
  <si>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</si>
  <si>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</si>
  <si>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</si>
  <si>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</si>
  <si>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</si>
  <si>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</si>
  <si>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</si>
  <si>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</si>
  <si>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</si>
  <si>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</si>
  <si>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</si>
  <si>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</si>
  <si>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</si>
  <si>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</si>
  <si>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</si>
  <si>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</si>
  <si>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</si>
  <si>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</si>
  <si>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</si>
  <si>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</si>
  <si>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</si>
  <si>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</si>
  <si>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</si>
  <si>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</si>
  <si>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</si>
  <si>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</si>
  <si>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</si>
  <si>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</si>
  <si>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</si>
  <si>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</si>
  <si>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</si>
  <si>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</si>
  <si>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</si>
  <si>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</si>
  <si>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</si>
  <si>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</si>
  <si>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</si>
  <si>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</si>
  <si>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</si>
  <si>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</si>
  <si>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</si>
  <si>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</si>
  <si>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</si>
  <si>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</si>
  <si>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</si>
  <si>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</si>
  <si>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</si>
  <si>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</si>
  <si>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</si>
  <si>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</si>
  <si>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</si>
  <si>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</si>
  <si>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</si>
  <si>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</si>
  <si>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</si>
  <si>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</si>
  <si>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</si>
  <si>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</si>
  <si>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</si>
  <si>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</si>
  <si>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</si>
  <si>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</si>
  <si>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</si>
  <si>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</si>
  <si>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</si>
  <si>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</si>
  <si>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</si>
  <si>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</si>
  <si>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</si>
  <si>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</si>
  <si>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</si>
  <si>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</si>
  <si>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</si>
  <si>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</si>
  <si>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</si>
  <si>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</si>
  <si>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</si>
  <si>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</si>
  <si>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</si>
  <si>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</si>
  <si>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</si>
  <si>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</si>
  <si>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</si>
  <si>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</si>
  <si>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</si>
  <si>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</si>
  <si>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</si>
  <si>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</si>
  <si>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</si>
  <si>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</si>
  <si>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</si>
  <si>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</si>
  <si>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</si>
  <si>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</si>
  <si>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</si>
  <si>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</si>
  <si>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</si>
  <si>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</si>
  <si>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</si>
  <si>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</si>
  <si>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</si>
  <si>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</si>
  <si>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</si>
  <si>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</si>
  <si>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</si>
  <si>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</si>
  <si>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</si>
  <si>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</si>
  <si>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</si>
  <si>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</si>
  <si>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</si>
  <si>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</si>
  <si>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</si>
  <si>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</si>
  <si>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</si>
  <si>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</si>
  <si>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</si>
  <si>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</si>
  <si>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</si>
  <si>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</si>
  <si>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</si>
  <si>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</si>
  <si>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</si>
  <si>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</si>
  <si>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</si>
  <si>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</si>
  <si>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</si>
  <si>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</si>
  <si>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</si>
  <si>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</si>
  <si>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</si>
  <si>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</si>
  <si>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</si>
  <si>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</si>
  <si>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</si>
  <si>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</si>
  <si>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</si>
  <si>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</si>
  <si>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</si>
  <si>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</si>
  <si>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</si>
  <si>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</si>
  <si>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</si>
  <si>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</si>
  <si>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</si>
  <si>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</si>
  <si>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</si>
  <si>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</si>
  <si>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</si>
  <si>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</si>
  <si>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</si>
  <si>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</si>
  <si>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</si>
  <si>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</si>
  <si>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</si>
  <si>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</si>
  <si>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</si>
  <si>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</si>
  <si>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</si>
  <si>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</si>
  <si>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</si>
  <si>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</si>
  <si>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</si>
  <si>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</si>
  <si>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</si>
  <si>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</si>
  <si>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</si>
  <si>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</si>
  <si>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</si>
  <si>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</si>
  <si>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</si>
  <si>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</si>
  <si>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</si>
  <si>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</si>
  <si>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</si>
  <si>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</si>
  <si>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</si>
  <si>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</si>
  <si>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</si>
  <si>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</si>
  <si>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</si>
  <si>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</si>
  <si>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</si>
  <si>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</si>
  <si>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</si>
  <si>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</si>
  <si>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</si>
  <si>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</si>
  <si>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</si>
  <si>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</si>
  <si>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</si>
  <si>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</si>
  <si>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</si>
  <si>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</si>
  <si>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</si>
  <si>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</si>
  <si>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</si>
  <si>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</si>
  <si>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</si>
  <si>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</si>
  <si>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</si>
  <si>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</si>
  <si>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</si>
  <si>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</si>
  <si>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</si>
  <si>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</si>
  <si>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</si>
  <si>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</si>
  <si>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</si>
  <si>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</si>
  <si>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</si>
  <si>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</si>
  <si>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</si>
  <si>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</si>
  <si>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</si>
  <si>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</si>
  <si>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</si>
  <si>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</si>
  <si>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</si>
  <si>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</si>
  <si>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</si>
  <si>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</si>
  <si>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</si>
  <si>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</si>
  <si>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</si>
  <si>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</si>
  <si>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</si>
  <si>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</si>
  <si>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</si>
  <si>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</si>
  <si>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</si>
  <si>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</si>
  <si>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</si>
  <si>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</si>
  <si>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</si>
  <si>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</si>
  <si>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</si>
  <si>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</si>
  <si>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</si>
  <si>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</si>
  <si>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</si>
  <si>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</si>
  <si>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</si>
  <si>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</si>
  <si>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</si>
  <si>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</si>
  <si>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</si>
  <si>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</si>
  <si>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</si>
  <si>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</si>
  <si>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</si>
  <si>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</si>
  <si>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</si>
  <si>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</si>
  <si>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</si>
  <si>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</si>
  <si>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</si>
  <si>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</si>
  <si>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</si>
  <si>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</si>
  <si>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</si>
  <si>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</si>
  <si>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</si>
  <si>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</si>
  <si>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</si>
  <si>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</si>
  <si>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</si>
  <si>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</si>
  <si>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</si>
  <si>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</si>
  <si>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</si>
  <si>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</si>
  <si>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</si>
  <si>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</si>
  <si>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</si>
  <si>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</si>
  <si>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</si>
  <si>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</si>
  <si>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</si>
  <si>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</si>
  <si>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</si>
  <si>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</si>
  <si>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</si>
  <si>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</si>
  <si>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</si>
  <si>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</si>
  <si>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</si>
  <si>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</si>
  <si>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</si>
  <si>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</si>
  <si>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</si>
  <si>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</si>
  <si>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</si>
  <si>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</si>
  <si>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</si>
  <si>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</si>
  <si>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</si>
  <si>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</si>
  <si>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</si>
  <si>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</si>
  <si>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</si>
  <si>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</si>
  <si>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</si>
  <si>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</si>
  <si>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</si>
  <si>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</si>
  <si>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</si>
  <si>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</si>
  <si>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</si>
  <si>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</si>
  <si>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</si>
  <si>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</si>
  <si>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</si>
  <si>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</si>
  <si>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</si>
  <si>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</si>
  <si>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</si>
  <si>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</si>
  <si>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</si>
  <si>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</si>
  <si>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</si>
  <si>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</si>
  <si>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</si>
  <si>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</si>
  <si>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</si>
  <si>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</si>
  <si>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</si>
  <si>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</si>
  <si>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</si>
  <si>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</si>
  <si>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</si>
  <si>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</si>
  <si>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</si>
  <si>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</si>
  <si>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</si>
  <si>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</si>
  <si>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</si>
  <si>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</si>
  <si>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</si>
  <si>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</si>
  <si>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</si>
  <si>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</si>
  <si>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</si>
  <si>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</si>
  <si>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</si>
  <si>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</si>
  <si>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</si>
  <si>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</si>
  <si>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</si>
  <si>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</si>
  <si>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</si>
  <si>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</si>
  <si>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</si>
  <si>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</si>
  <si>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</si>
  <si>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</si>
  <si>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</si>
  <si>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</si>
  <si>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</si>
  <si>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</si>
  <si>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</si>
  <si>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</si>
  <si>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</si>
  <si>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</si>
  <si>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</si>
  <si>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</si>
  <si>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</si>
  <si>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</si>
  <si>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</si>
  <si>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</si>
  <si>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</si>
  <si>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</si>
  <si>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</si>
  <si>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</si>
  <si>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</si>
  <si>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</si>
  <si>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</si>
  <si>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</si>
  <si>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</si>
  <si>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</si>
  <si>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</si>
  <si>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</si>
  <si>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</si>
  <si>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</si>
  <si>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</si>
  <si>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</si>
  <si>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</si>
  <si>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</si>
  <si>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</si>
  <si>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</si>
  <si>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</si>
  <si>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</si>
  <si>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</si>
  <si>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</si>
  <si>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</si>
  <si>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</si>
  <si>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</si>
  <si>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</si>
  <si>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</si>
  <si>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</si>
  <si>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</si>
  <si>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</si>
  <si>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</si>
  <si>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</si>
  <si>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</si>
  <si>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</si>
  <si>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</si>
  <si>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</si>
  <si>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</si>
  <si>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</si>
  <si>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</si>
  <si>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</si>
  <si>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</si>
  <si>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</si>
  <si>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</si>
  <si>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</si>
  <si>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</si>
  <si>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</si>
  <si>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</si>
  <si>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</si>
  <si>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</si>
  <si>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</si>
  <si>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</si>
  <si>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</si>
  <si>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</si>
  <si>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</si>
  <si>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</si>
  <si>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</si>
  <si>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</si>
  <si>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</si>
  <si>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</si>
  <si>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</si>
  <si>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</si>
  <si>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</si>
  <si>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</si>
  <si>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</si>
  <si>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</si>
  <si>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</si>
  <si>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</si>
  <si>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</si>
  <si>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</si>
  <si>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</si>
  <si>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</si>
  <si>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</si>
  <si>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</si>
  <si>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</si>
  <si>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</si>
  <si>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</si>
  <si>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</si>
  <si>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</si>
  <si>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</si>
  <si>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</si>
  <si>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</si>
  <si>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</si>
  <si>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</si>
  <si>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</si>
  <si>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</si>
  <si>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</si>
  <si>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</si>
  <si>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</si>
  <si>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</si>
  <si>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</si>
  <si>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</si>
  <si>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</si>
  <si>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</si>
  <si>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</si>
  <si>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</si>
  <si>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</si>
  <si>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</si>
  <si>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</si>
  <si>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</si>
  <si>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</si>
  <si>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</si>
  <si>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</si>
  <si>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</si>
  <si>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</si>
  <si>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</si>
  <si>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</si>
  <si>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</si>
  <si>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</si>
  <si>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</si>
  <si>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</si>
  <si>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</si>
  <si>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</si>
  <si>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</si>
  <si>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</si>
  <si>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</si>
  <si>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</si>
  <si>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</si>
  <si>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</si>
  <si>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</si>
  <si>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</si>
  <si>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</si>
  <si>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</si>
  <si>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</si>
  <si>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</si>
  <si>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</si>
  <si>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</si>
  <si>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</si>
  <si>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</si>
  <si>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</si>
  <si>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</si>
  <si>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</si>
  <si>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</si>
  <si>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</si>
  <si>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</si>
  <si>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</si>
  <si>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</si>
  <si>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</si>
  <si>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</si>
  <si>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</si>
  <si>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</si>
  <si>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</si>
  <si>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</si>
  <si>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</si>
  <si>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</si>
  <si>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</si>
  <si>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</si>
  <si>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</si>
  <si>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</si>
  <si>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</si>
  <si>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</si>
  <si>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</si>
  <si>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</si>
  <si>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</si>
  <si>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</si>
  <si>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</si>
  <si>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</si>
  <si>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</si>
  <si>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</si>
  <si>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</si>
  <si>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</si>
  <si>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</si>
  <si>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</si>
  <si>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</si>
  <si>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</si>
  <si>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</si>
  <si>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</si>
  <si>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</si>
  <si>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</si>
  <si>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</si>
  <si>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</si>
  <si>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</si>
  <si>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</si>
  <si>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</si>
  <si>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</si>
  <si>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</si>
  <si>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</si>
  <si>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</si>
  <si>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</si>
  <si>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</si>
  <si>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</si>
  <si>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</si>
  <si>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</si>
  <si>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</si>
  <si>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</si>
  <si>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</si>
  <si>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</si>
  <si>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</si>
  <si>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</si>
  <si>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</si>
  <si>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</si>
  <si>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</si>
  <si>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</si>
  <si>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</si>
  <si>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</si>
  <si>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</si>
  <si>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</si>
  <si>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</si>
  <si>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</si>
  <si>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</si>
  <si>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</si>
  <si>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</si>
  <si>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</si>
  <si>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</si>
  <si>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</si>
  <si>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</si>
  <si>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</si>
  <si>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</si>
  <si>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</si>
  <si>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</si>
  <si>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</si>
  <si>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</si>
  <si>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</si>
  <si>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</si>
  <si>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</si>
  <si>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</si>
  <si>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</si>
  <si>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</si>
  <si>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</si>
  <si>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</si>
  <si>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</si>
  <si>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</si>
  <si>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</si>
  <si>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</si>
  <si>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</si>
  <si>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</si>
  <si>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</si>
  <si>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</si>
  <si>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</si>
  <si>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</si>
  <si>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</si>
  <si>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</si>
  <si>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</si>
  <si>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</si>
  <si>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</si>
  <si>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</si>
  <si>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</si>
  <si>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</si>
  <si>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</si>
  <si>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</si>
  <si>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</si>
  <si>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</si>
  <si>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</si>
  <si>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</si>
  <si>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</si>
  <si>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</si>
  <si>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</si>
  <si>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</si>
  <si>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</si>
  <si>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</si>
  <si>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</si>
  <si>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</si>
  <si>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</si>
  <si>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</si>
  <si>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</si>
  <si>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</si>
  <si>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</si>
  <si>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</si>
  <si>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</si>
  <si>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</si>
  <si>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</si>
  <si>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</si>
  <si>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</si>
  <si>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</si>
  <si>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</si>
  <si>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</si>
  <si>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</si>
  <si>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</si>
  <si>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</si>
  <si>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</si>
  <si>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</si>
  <si>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</si>
  <si>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</si>
  <si>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</si>
  <si>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</si>
  <si>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</si>
  <si>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</si>
  <si>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</si>
  <si>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</si>
  <si>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</si>
  <si>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</si>
  <si>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</si>
  <si>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</si>
  <si>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</si>
  <si>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</si>
  <si>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</si>
  <si>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</si>
  <si>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</si>
  <si>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</si>
  <si>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</si>
  <si>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</si>
  <si>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</si>
  <si>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</si>
  <si>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</si>
  <si>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</si>
  <si>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</si>
  <si>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</si>
  <si>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</si>
  <si>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</si>
  <si>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</si>
  <si>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</si>
  <si>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</si>
  <si>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</si>
  <si>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</si>
  <si>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</si>
  <si>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</si>
  <si>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</si>
  <si>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</si>
  <si>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</si>
  <si>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</si>
  <si>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</si>
  <si>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</si>
  <si>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</si>
  <si>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</si>
  <si>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</si>
  <si>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</si>
  <si>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</si>
  <si>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</si>
  <si>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</si>
  <si>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</si>
  <si>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</si>
  <si>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</si>
  <si>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</si>
  <si>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</si>
  <si>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</si>
  <si>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</si>
  <si>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</si>
  <si>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</si>
  <si>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</si>
  <si>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</si>
  <si>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</si>
  <si>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</si>
  <si>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</si>
  <si>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</si>
  <si>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</si>
  <si>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</si>
  <si>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</si>
  <si>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</si>
  <si>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</si>
  <si>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</si>
  <si>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</si>
  <si>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</si>
  <si>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</si>
  <si>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</si>
  <si>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</si>
  <si>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</si>
  <si>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</si>
  <si>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</si>
  <si>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</si>
  <si>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</si>
  <si>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</si>
  <si>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</si>
  <si>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</si>
  <si>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</si>
  <si>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</si>
  <si>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</si>
  <si>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</si>
  <si>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</si>
  <si>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</si>
  <si>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</si>
  <si>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</si>
  <si>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</si>
  <si>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</si>
  <si>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</si>
  <si>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</si>
  <si>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</si>
  <si>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</si>
  <si>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</si>
  <si>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</si>
  <si>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</si>
  <si>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</si>
  <si>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</si>
  <si>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</si>
  <si>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</si>
  <si>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</si>
  <si>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</si>
  <si>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</si>
  <si>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</si>
  <si>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</si>
  <si>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</si>
  <si>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</si>
  <si>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</si>
  <si>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</si>
  <si>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</si>
  <si>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</si>
  <si>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</si>
  <si>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</si>
  <si>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</si>
  <si>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</si>
  <si>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</si>
  <si>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</si>
  <si>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</si>
  <si>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</si>
  <si>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</si>
  <si>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</si>
  <si>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</si>
  <si>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</si>
  <si>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</si>
  <si>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</si>
  <si>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</si>
  <si>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</si>
  <si>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</si>
  <si>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</si>
  <si>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</si>
  <si>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</si>
  <si>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</si>
  <si>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</si>
  <si>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</si>
  <si>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</si>
  <si>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</si>
  <si>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</si>
  <si>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</si>
  <si>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</si>
  <si>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</si>
  <si>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</si>
  <si>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</si>
  <si>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</si>
  <si>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</si>
  <si>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</si>
  <si>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</si>
  <si>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</si>
  <si>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</si>
  <si>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</si>
  <si>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</si>
  <si>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</si>
  <si>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</si>
  <si>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</si>
  <si>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</si>
  <si>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</si>
  <si>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</si>
  <si>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</si>
  <si>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</si>
  <si>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</si>
  <si>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</si>
  <si>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</si>
  <si>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</si>
  <si>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</si>
  <si>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</si>
  <si>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</si>
  <si>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</si>
  <si>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</si>
  <si>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</si>
  <si>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</si>
  <si>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</si>
  <si>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</si>
  <si>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</si>
  <si>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</si>
  <si>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</si>
  <si>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</si>
  <si>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</si>
  <si>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</si>
  <si>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</si>
  <si>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</si>
  <si>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</si>
  <si>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</si>
  <si>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</si>
  <si>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</si>
  <si>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</si>
  <si>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</si>
  <si>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</si>
  <si>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</si>
  <si>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</si>
  <si>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</si>
  <si>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</si>
  <si>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</si>
  <si>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</si>
  <si>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</si>
  <si>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</si>
  <si>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</si>
  <si>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</si>
  <si>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</si>
  <si>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</si>
  <si>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</si>
  <si>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</si>
  <si>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</si>
  <si>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</si>
  <si>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</si>
  <si>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</si>
  <si>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</si>
  <si>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</si>
  <si>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</si>
  <si>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</si>
  <si>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</si>
  <si>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</si>
  <si>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</si>
  <si>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</si>
  <si>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</si>
  <si>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</si>
  <si>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</si>
  <si>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</si>
  <si>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</si>
  <si>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</si>
  <si>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</si>
  <si>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</si>
  <si>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</si>
  <si>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</si>
  <si>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</si>
  <si>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</si>
  <si>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</si>
  <si>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</si>
  <si>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</si>
  <si>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</si>
  <si>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</si>
  <si>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</si>
  <si>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</si>
  <si>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</si>
  <si>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</si>
  <si>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</si>
  <si>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</si>
  <si>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</si>
  <si>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</si>
  <si>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</si>
  <si>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</si>
  <si>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</si>
  <si>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</si>
  <si>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</si>
  <si>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</si>
  <si>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</si>
  <si>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</si>
  <si>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</si>
  <si>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</si>
  <si>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</si>
  <si>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</si>
  <si>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</si>
  <si>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</si>
  <si>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</si>
  <si>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</si>
  <si>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</si>
  <si>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</si>
  <si>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</si>
  <si>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</si>
  <si>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</si>
  <si>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</si>
  <si>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</si>
  <si>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</si>
  <si>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</si>
  <si>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</si>
  <si>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</si>
  <si>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</si>
  <si>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</si>
  <si>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</si>
  <si>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</si>
  <si>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</si>
  <si>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</si>
  <si>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</si>
  <si>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</si>
  <si>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</si>
  <si>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</si>
  <si>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</si>
  <si>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</si>
  <si>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</si>
  <si>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</si>
  <si>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</si>
  <si>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</si>
  <si>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</si>
  <si>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</si>
  <si>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</si>
  <si>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</si>
  <si>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</si>
  <si>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</si>
  <si>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</si>
  <si>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</si>
  <si>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</si>
  <si>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</si>
  <si>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</si>
  <si>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</si>
  <si>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</si>
  <si>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</si>
  <si>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</si>
  <si>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</si>
  <si>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</si>
  <si>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</si>
  <si>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</si>
  <si>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</si>
  <si>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</si>
  <si>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</si>
  <si>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</si>
  <si>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</si>
  <si>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</si>
  <si>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</si>
  <si>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</si>
  <si>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</si>
  <si>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</si>
  <si>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</si>
  <si>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</si>
  <si>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</si>
  <si>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</si>
  <si>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</si>
  <si>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</si>
  <si>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</si>
  <si>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</si>
  <si>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</si>
  <si>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</si>
  <si>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</si>
  <si>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</si>
  <si>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</si>
  <si>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</si>
  <si>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</si>
  <si>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</si>
  <si>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</si>
  <si>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</si>
  <si>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</si>
  <si>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</si>
  <si>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</si>
  <si>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</si>
  <si>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</si>
  <si>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</si>
  <si>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</si>
  <si>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</si>
  <si>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</si>
  <si>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</si>
  <si>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</si>
  <si>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</si>
  <si>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</si>
  <si>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</si>
  <si>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</si>
  <si>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</si>
  <si>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</si>
  <si>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</si>
  <si>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</si>
  <si>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</si>
  <si>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</si>
  <si>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</si>
  <si>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</si>
  <si>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</si>
  <si>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</si>
  <si>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</si>
  <si>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</si>
  <si>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</si>
  <si>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</si>
  <si>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</si>
  <si>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</si>
  <si>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</si>
  <si>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</si>
  <si>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</si>
  <si>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</si>
  <si>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</si>
  <si>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</si>
  <si>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</si>
  <si>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</si>
  <si>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</si>
  <si>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</si>
  <si>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</si>
  <si>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</si>
  <si>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</si>
  <si>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</si>
  <si>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</si>
  <si>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</si>
  <si>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</si>
  <si>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</si>
  <si>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</si>
  <si>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</si>
  <si>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</si>
  <si>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</si>
  <si>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</si>
  <si>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</si>
  <si>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</si>
  <si>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</si>
  <si>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</si>
  <si>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</si>
  <si>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</si>
  <si>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</si>
  <si>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</si>
  <si>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</si>
  <si>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</si>
  <si>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</si>
  <si>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</si>
  <si>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</si>
  <si>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</si>
  <si>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</si>
  <si>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</si>
  <si>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</si>
  <si>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</si>
  <si>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</si>
  <si>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</si>
  <si>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</si>
  <si>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</si>
  <si>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</si>
  <si>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</si>
  <si>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</si>
  <si>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</si>
  <si>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</si>
  <si>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</si>
  <si>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</si>
  <si>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</si>
  <si>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</si>
  <si>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</si>
  <si>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</si>
  <si>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</si>
  <si>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</si>
  <si>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</si>
  <si>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</si>
  <si>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</si>
  <si>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</si>
  <si>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</si>
  <si>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</si>
  <si>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</si>
  <si>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</si>
  <si>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</si>
  <si>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</si>
  <si>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</si>
  <si>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</si>
  <si>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</si>
  <si>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</si>
  <si>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</si>
  <si>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</si>
  <si>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</si>
  <si>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</si>
  <si>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</si>
  <si>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</si>
  <si>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</si>
  <si>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</si>
  <si>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</si>
  <si>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</si>
  <si>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</si>
  <si>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</si>
  <si>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</si>
  <si>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</si>
  <si>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</si>
  <si>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</si>
  <si>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</si>
  <si>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</si>
  <si>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</si>
  <si>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</si>
  <si>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</si>
  <si>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</si>
  <si>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</si>
  <si>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</si>
  <si>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</si>
  <si>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</si>
  <si>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</si>
  <si>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</si>
  <si>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</si>
  <si>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</si>
  <si>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</si>
  <si>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</si>
  <si>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</si>
  <si>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</si>
  <si>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</si>
  <si>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</si>
  <si>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</si>
  <si>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</si>
  <si>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</si>
  <si>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</si>
  <si>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</si>
  <si>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</si>
  <si>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</si>
  <si>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</si>
  <si>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</si>
  <si>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</si>
  <si>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</si>
  <si>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</si>
  <si>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</si>
  <si>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</si>
  <si>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</si>
  <si>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</si>
  <si>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</si>
  <si>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</si>
  <si>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</si>
  <si>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</si>
  <si>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</si>
  <si>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</si>
  <si>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</si>
  <si>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</si>
  <si>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</si>
  <si>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</si>
  <si>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</si>
  <si>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</si>
  <si>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</si>
  <si>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</si>
  <si>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</si>
  <si>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</si>
  <si>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</si>
  <si>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</si>
  <si>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</si>
  <si>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</si>
  <si>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</si>
  <si>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</si>
  <si>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</si>
  <si>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</si>
  <si>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</si>
  <si>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</si>
  <si>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</si>
  <si>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</si>
  <si>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</si>
  <si>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</si>
  <si>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</si>
  <si>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</si>
  <si>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</si>
  <si>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</si>
  <si>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</si>
  <si>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</si>
  <si>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</si>
  <si>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</si>
  <si>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</si>
  <si>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</si>
  <si>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</si>
  <si>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</si>
  <si>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</si>
  <si>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</si>
  <si>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</si>
  <si>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</si>
  <si>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</si>
  <si>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</si>
  <si>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</si>
  <si>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</si>
  <si>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</si>
  <si>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</si>
  <si>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</si>
  <si>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</si>
  <si>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</si>
  <si>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</si>
  <si>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</si>
  <si>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</si>
  <si>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</si>
  <si>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</si>
  <si>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</si>
  <si>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</si>
  <si>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</si>
  <si>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</si>
  <si>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</si>
  <si>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</si>
  <si>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</si>
  <si>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</si>
  <si>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</si>
  <si>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</si>
  <si>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</si>
  <si>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</si>
  <si>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</si>
  <si>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</si>
  <si>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</si>
  <si>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</si>
  <si>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</si>
  <si>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</si>
  <si>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</si>
  <si>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</si>
  <si>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</si>
  <si>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</si>
  <si>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</si>
  <si>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</si>
  <si>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</si>
  <si>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</si>
  <si>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</si>
  <si>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</si>
  <si>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</si>
  <si>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</si>
  <si>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</si>
  <si>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</si>
  <si>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</si>
  <si>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</si>
  <si>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</si>
  <si>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</si>
  <si>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</si>
  <si>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</si>
  <si>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</si>
  <si>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</si>
  <si>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</si>
  <si>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</si>
  <si>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</si>
  <si>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</si>
  <si>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</si>
  <si>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</si>
  <si>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</si>
  <si>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</si>
  <si>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</si>
  <si>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</si>
  <si>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</si>
  <si>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</si>
  <si>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</si>
  <si>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</si>
  <si>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</si>
  <si>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</si>
  <si>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</si>
  <si>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</si>
  <si>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</si>
  <si>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</si>
  <si>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</si>
  <si>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</si>
  <si>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</si>
  <si>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</si>
  <si>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</si>
  <si>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</si>
  <si>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</si>
  <si>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</si>
  <si>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</si>
  <si>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</si>
  <si>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</si>
  <si>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</si>
  <si>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</si>
  <si>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</si>
  <si>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</si>
  <si>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</si>
  <si>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</si>
  <si>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</si>
  <si>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</si>
  <si>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</si>
  <si>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</si>
  <si>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</si>
  <si>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</si>
  <si>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</si>
  <si>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</si>
  <si>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</si>
  <si>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</si>
  <si>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</si>
  <si>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</si>
  <si>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</si>
  <si>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</si>
  <si>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</si>
  <si>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</si>
  <si>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</si>
  <si>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</si>
  <si>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</si>
  <si>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</si>
  <si>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</si>
  <si>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</si>
  <si>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</si>
  <si>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</si>
  <si>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</si>
  <si>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</si>
  <si>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</si>
  <si>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</si>
  <si>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</si>
  <si>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</si>
  <si>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</si>
  <si>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</si>
  <si>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</si>
  <si>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</si>
  <si>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</si>
  <si>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</si>
  <si>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</si>
  <si>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</si>
  <si>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</si>
  <si>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</si>
  <si>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</si>
  <si>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</si>
  <si>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</si>
  <si>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</si>
  <si>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</si>
  <si>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</si>
  <si>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</si>
  <si>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</si>
  <si>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</si>
  <si>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</si>
  <si>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</si>
  <si>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</si>
  <si>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</si>
  <si>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</si>
  <si>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</si>
  <si>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</si>
  <si>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</si>
  <si>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</si>
  <si>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</si>
  <si>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</si>
  <si>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</si>
  <si>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</si>
  <si>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</si>
  <si>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</si>
  <si>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</si>
  <si>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</si>
  <si>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</si>
  <si>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</si>
  <si>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</si>
  <si>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</si>
  <si>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</si>
  <si>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</si>
  <si>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</si>
  <si>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</si>
  <si>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</si>
  <si>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</si>
  <si>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</si>
  <si>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</si>
  <si>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</si>
  <si>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</si>
  <si>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</si>
  <si>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</si>
  <si>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</si>
  <si>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</si>
  <si>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</si>
  <si>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</si>
  <si>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</si>
  <si>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</si>
  <si>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</si>
  <si>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</si>
  <si>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</si>
  <si>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</si>
  <si>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</si>
  <si>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</si>
  <si>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</si>
  <si>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</si>
  <si>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</si>
  <si>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</si>
  <si>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</si>
  <si>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</si>
  <si>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</si>
  <si>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</si>
  <si>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</si>
  <si>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</si>
  <si>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</si>
  <si>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</si>
  <si>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</si>
  <si>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</si>
  <si>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</si>
  <si>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</si>
  <si>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</si>
  <si>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</si>
  <si>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</si>
  <si>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</si>
  <si>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</si>
  <si>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</si>
  <si>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</si>
  <si>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</si>
  <si>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</si>
  <si>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</si>
  <si>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</si>
  <si>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</si>
  <si>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</si>
  <si>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</si>
  <si>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</si>
  <si>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</si>
  <si>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</si>
  <si>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</si>
  <si>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</si>
  <si>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</si>
  <si>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</si>
  <si>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</si>
  <si>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</si>
  <si>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</si>
  <si>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</si>
  <si>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</si>
  <si>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</si>
  <si>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</si>
  <si>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</si>
  <si>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</si>
  <si>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</si>
  <si>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</si>
  <si>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</si>
  <si>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</si>
  <si>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</si>
  <si>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</si>
  <si>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</si>
  <si>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</si>
  <si>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</si>
  <si>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</si>
  <si>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</si>
  <si>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</si>
  <si>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</si>
  <si>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</si>
  <si>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</si>
  <si>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</si>
  <si>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</si>
  <si>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</si>
  <si>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</si>
  <si>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</si>
  <si>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</si>
  <si>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</si>
  <si>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</si>
  <si>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</si>
  <si>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</si>
  <si>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</si>
  <si>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</si>
  <si>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</si>
  <si>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</si>
  <si>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</si>
  <si>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</si>
  <si>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</si>
  <si>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</si>
  <si>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</si>
  <si>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</si>
  <si>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</si>
  <si>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</si>
  <si>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</si>
  <si>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</si>
  <si>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</si>
  <si>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</si>
  <si>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</si>
  <si>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</si>
  <si>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</si>
  <si>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</si>
  <si>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</si>
  <si>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</si>
  <si>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</si>
  <si>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</si>
  <si>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</si>
  <si>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</si>
  <si>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</si>
  <si>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</si>
  <si>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</si>
  <si>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</si>
  <si>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</si>
  <si>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</si>
  <si>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</si>
  <si>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</si>
  <si>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</si>
  <si>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</si>
  <si>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</si>
  <si>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</si>
  <si>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</si>
  <si>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</si>
  <si>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</si>
  <si>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</si>
  <si>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</si>
  <si>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</si>
  <si>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</si>
  <si>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</si>
  <si>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</si>
  <si>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</si>
  <si>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</si>
  <si>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</si>
  <si>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</si>
  <si>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</si>
  <si>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</si>
  <si>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</si>
  <si>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</si>
  <si>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</si>
  <si>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</si>
  <si>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</si>
  <si>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</si>
  <si>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</si>
  <si>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</si>
  <si>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</si>
  <si>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</si>
  <si>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</si>
  <si>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</si>
  <si>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</si>
  <si>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</si>
  <si>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</si>
  <si>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</si>
  <si>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</si>
  <si>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</si>
  <si>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</si>
  <si>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</si>
  <si>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</si>
  <si>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</si>
  <si>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</si>
  <si>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</si>
  <si>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</si>
  <si>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</si>
  <si>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</si>
  <si>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</si>
  <si>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</si>
  <si>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</si>
  <si>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</si>
  <si>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</si>
  <si>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</si>
  <si>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</si>
  <si>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</si>
  <si>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</si>
  <si>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</si>
  <si>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</si>
  <si>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</si>
  <si>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</si>
  <si>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</si>
  <si>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</si>
  <si>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</si>
  <si>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</si>
  <si>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</si>
  <si>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</si>
  <si>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</si>
  <si>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</si>
  <si>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</si>
  <si>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</si>
  <si>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</si>
  <si>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</si>
  <si>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</si>
  <si>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</si>
  <si>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</si>
  <si>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</si>
  <si>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</si>
  <si>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</si>
  <si>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</si>
  <si>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</si>
  <si>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</si>
  <si>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</si>
  <si>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</si>
  <si>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</si>
  <si>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</si>
  <si>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</si>
  <si>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</si>
  <si>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</si>
  <si>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</si>
  <si>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</si>
  <si>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</si>
  <si>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</si>
  <si>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</si>
  <si>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</si>
  <si>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</si>
  <si>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</si>
  <si>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</si>
  <si>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</si>
  <si>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</si>
  <si>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</si>
  <si>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</si>
  <si>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</si>
  <si>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</si>
  <si>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</si>
  <si>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</si>
  <si>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</si>
  <si>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</si>
  <si>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</si>
  <si>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</si>
  <si>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</si>
  <si>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</si>
  <si>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</si>
  <si>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</si>
  <si>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</si>
  <si>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</si>
  <si>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</si>
  <si>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</si>
  <si>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</si>
  <si>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</si>
  <si>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</si>
  <si>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</si>
  <si>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</si>
  <si>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</si>
  <si>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</si>
  <si>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</si>
  <si>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</si>
  <si>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</si>
  <si>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</si>
  <si>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</si>
  <si>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</si>
  <si>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</si>
  <si>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</si>
  <si>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</si>
  <si>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</si>
  <si>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</si>
  <si>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</si>
  <si>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</si>
  <si>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</si>
  <si>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</si>
  <si>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</si>
  <si>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</si>
  <si>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</si>
  <si>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</si>
  <si>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</si>
  <si>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</si>
  <si>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</si>
  <si>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</si>
  <si>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</si>
  <si>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</si>
  <si>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</si>
  <si>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</si>
  <si>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</si>
  <si>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</si>
  <si>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</si>
  <si>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</si>
  <si>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</si>
  <si>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</si>
  <si>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</si>
  <si>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</si>
  <si>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</si>
  <si>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</si>
  <si>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</si>
  <si>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</si>
  <si>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</si>
  <si>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</si>
  <si>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</si>
  <si>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</si>
  <si>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</si>
  <si>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</si>
  <si>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</si>
  <si>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</si>
  <si>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</si>
  <si>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</si>
  <si>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</si>
  <si>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</si>
  <si>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</si>
  <si>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</si>
  <si>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</si>
  <si>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</si>
  <si>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</si>
  <si>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</si>
  <si>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</si>
  <si>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</si>
  <si>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</si>
  <si>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</si>
  <si>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</si>
  <si>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</si>
  <si>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</si>
  <si>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</si>
  <si>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</si>
  <si>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</si>
  <si>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</si>
  <si>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</si>
  <si>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</si>
  <si>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</si>
  <si>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</si>
  <si>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</si>
  <si>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</si>
  <si>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</si>
  <si>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</si>
  <si>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</si>
  <si>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</si>
  <si>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</si>
  <si>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</si>
  <si>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</si>
  <si>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</si>
  <si>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</si>
  <si>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</si>
  <si>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</si>
  <si>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</si>
  <si>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</si>
  <si>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</si>
  <si>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</si>
  <si>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</si>
  <si>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</si>
  <si>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</si>
  <si>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</si>
  <si>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</si>
  <si>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</si>
  <si>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</si>
  <si>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</si>
  <si>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</si>
  <si>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</si>
  <si>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</si>
  <si>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</si>
  <si>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</si>
  <si>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</si>
  <si>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</si>
  <si>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</si>
  <si>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</si>
  <si>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</si>
  <si>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</si>
  <si>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</si>
  <si>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</si>
  <si>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</si>
  <si>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</si>
  <si>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</si>
  <si>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</si>
  <si>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</si>
  <si>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</si>
  <si>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</si>
  <si>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</si>
  <si>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</si>
  <si>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</si>
  <si>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</si>
  <si>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</si>
  <si>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</si>
  <si>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</si>
  <si>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</si>
  <si>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</si>
  <si>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</si>
  <si>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</si>
  <si>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</si>
  <si>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</si>
  <si>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</si>
  <si>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</si>
  <si>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</si>
  <si>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</si>
  <si>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</si>
  <si>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</si>
  <si>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</si>
  <si>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</si>
  <si>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</si>
  <si>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</si>
  <si>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</si>
  <si>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</si>
  <si>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</si>
  <si>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</si>
  <si>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</si>
  <si>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</si>
  <si>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</si>
  <si>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</si>
  <si>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</si>
  <si>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</si>
  <si>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</si>
  <si>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</si>
  <si>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</si>
  <si>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</si>
  <si>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</si>
  <si>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</si>
  <si>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</si>
  <si>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</si>
  <si>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</si>
  <si>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</si>
  <si>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</si>
  <si>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</si>
  <si>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</si>
  <si>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</si>
  <si>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</si>
  <si>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</si>
  <si>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</si>
  <si>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</si>
  <si>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</si>
  <si>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</si>
  <si>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</si>
  <si>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</si>
  <si>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</si>
  <si>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</si>
  <si>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</si>
  <si>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</si>
  <si>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</si>
  <si>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</si>
  <si>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</si>
  <si>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</si>
  <si>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</si>
  <si>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</si>
  <si>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</si>
  <si>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</si>
  <si>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</si>
  <si>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</si>
  <si>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</si>
  <si>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</si>
  <si>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</si>
  <si>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</si>
  <si>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</si>
  <si>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</si>
  <si>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</si>
  <si>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</si>
  <si>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</si>
  <si>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</si>
  <si>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</si>
  <si>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</si>
  <si>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</si>
  <si>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</si>
  <si>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</si>
  <si>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</si>
  <si>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</si>
  <si>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</si>
  <si>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</si>
  <si>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</si>
  <si>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</si>
  <si>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</si>
  <si>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</si>
  <si>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</si>
  <si>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</si>
  <si>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</si>
  <si>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</si>
  <si>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</si>
  <si>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</si>
  <si>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</si>
  <si>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</si>
  <si>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</si>
  <si>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</si>
  <si>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</si>
  <si>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</si>
  <si>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</si>
  <si>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</si>
  <si>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</si>
  <si>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</si>
  <si>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</si>
  <si>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</si>
  <si>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</si>
  <si>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</si>
  <si>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</si>
  <si>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</si>
  <si>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</si>
  <si>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</si>
  <si>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</si>
  <si>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</si>
  <si>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</si>
  <si>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</si>
  <si>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</si>
  <si>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</si>
  <si>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</si>
  <si>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</si>
  <si>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</si>
  <si>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</si>
  <si>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</si>
  <si>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</si>
  <si>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</si>
  <si>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</si>
  <si>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</si>
  <si>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</si>
  <si>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</si>
  <si>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</si>
  <si>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</si>
  <si>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</si>
  <si>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</si>
  <si>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</si>
  <si>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</si>
  <si>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</si>
  <si>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</si>
  <si>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</si>
  <si>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</si>
  <si>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</si>
  <si>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</si>
  <si>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</si>
  <si>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</si>
  <si>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</si>
  <si>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</si>
  <si>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</si>
  <si>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</si>
  <si>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</si>
  <si>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</si>
  <si>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</si>
  <si>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</si>
  <si>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</si>
  <si>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</si>
  <si>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</si>
  <si>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</si>
  <si>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</si>
  <si>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</si>
  <si>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</si>
  <si>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</si>
  <si>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</si>
  <si>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</si>
  <si>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</si>
  <si>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</si>
  <si>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</si>
  <si>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</si>
  <si>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</si>
  <si>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</si>
  <si>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</si>
  <si>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</si>
  <si>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</si>
  <si>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</si>
  <si>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</si>
  <si>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</si>
  <si>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</si>
  <si>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</si>
  <si>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</si>
  <si>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</si>
  <si>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</si>
  <si>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</si>
  <si>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</si>
  <si>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</si>
  <si>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</si>
  <si>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</si>
  <si>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</si>
  <si>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</si>
  <si>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</si>
  <si>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</si>
  <si>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</si>
  <si>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</si>
  <si>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</si>
  <si>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</si>
  <si>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</si>
  <si>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</si>
  <si>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</si>
  <si>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</si>
  <si>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</si>
  <si>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</si>
  <si>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</si>
  <si>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</si>
  <si>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</si>
  <si>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</si>
  <si>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</si>
  <si>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</si>
  <si>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</si>
  <si>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</si>
  <si>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</si>
  <si>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</si>
  <si>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</si>
  <si>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</si>
  <si>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</si>
  <si>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</si>
  <si>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</si>
  <si>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</si>
  <si>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</si>
  <si>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</si>
  <si>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</si>
  <si>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</si>
  <si>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</si>
  <si>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</si>
  <si>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</si>
  <si>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</si>
  <si>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</si>
  <si>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</si>
  <si>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</si>
  <si>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</si>
  <si>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</si>
  <si>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</si>
  <si>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</si>
  <si>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</si>
  <si>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</si>
  <si>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</si>
  <si>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</si>
  <si>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</si>
  <si>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</si>
  <si>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</si>
  <si>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</si>
  <si>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</si>
  <si>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</si>
  <si>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</si>
  <si>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</si>
  <si>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</si>
  <si>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</si>
  <si>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</si>
  <si>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</si>
  <si>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</si>
  <si>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</si>
  <si>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</si>
  <si>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</si>
  <si>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</si>
  <si>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</si>
  <si>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</si>
  <si>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</si>
  <si>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</si>
  <si>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</si>
  <si>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</si>
  <si>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</si>
  <si>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</si>
  <si>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</si>
  <si>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</si>
  <si>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</si>
  <si>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</si>
  <si>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</si>
  <si>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</si>
  <si>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</si>
  <si>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</si>
  <si>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</si>
  <si>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</si>
  <si>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</si>
  <si>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</si>
  <si>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</si>
  <si>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</si>
  <si>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</si>
  <si>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</si>
  <si>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</si>
  <si>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</si>
  <si>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</si>
  <si>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</si>
  <si>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</si>
  <si>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</si>
  <si>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</si>
  <si>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</si>
  <si>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</si>
  <si>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</si>
  <si>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</si>
  <si>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</si>
  <si>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</si>
  <si>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</si>
  <si>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</si>
  <si>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</si>
  <si>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</si>
  <si>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</si>
  <si>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</si>
  <si>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</si>
  <si>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</si>
  <si>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</si>
  <si>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</si>
  <si>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</si>
  <si>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</si>
  <si>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</si>
  <si>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</si>
  <si>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</si>
  <si>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</si>
  <si>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</si>
  <si>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</si>
  <si>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</si>
  <si>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</si>
  <si>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</si>
  <si>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</si>
  <si>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</si>
  <si>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</si>
  <si>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</si>
  <si>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</si>
  <si>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</si>
  <si>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</si>
  <si>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</si>
  <si>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</si>
  <si>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</si>
  <si>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</si>
  <si>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</si>
  <si>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</si>
  <si>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</si>
  <si>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</si>
  <si>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</si>
  <si>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</si>
  <si>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</si>
  <si>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</si>
  <si>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</si>
  <si>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</si>
  <si>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</si>
  <si>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</si>
  <si>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</si>
  <si>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</si>
  <si>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</si>
  <si>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</si>
  <si>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</si>
  <si>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</si>
  <si>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</si>
  <si>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</si>
  <si>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</si>
  <si>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</si>
  <si>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</si>
  <si>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</si>
  <si>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</si>
  <si>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</si>
  <si>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</si>
  <si>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</si>
  <si>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</si>
  <si>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</si>
  <si>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</si>
  <si>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</si>
  <si>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</si>
  <si>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</si>
  <si>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</si>
  <si>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</si>
  <si>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</si>
  <si>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</si>
  <si>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</si>
  <si>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</si>
  <si>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</si>
  <si>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</si>
  <si>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</si>
  <si>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</si>
  <si>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</si>
  <si>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</si>
  <si>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</si>
  <si>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</si>
  <si>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</si>
  <si>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</si>
  <si>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</si>
  <si>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</si>
  <si>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</si>
  <si>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</si>
  <si>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</si>
  <si>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</si>
  <si>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</si>
  <si>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</si>
  <si>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</si>
  <si>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</si>
  <si>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</si>
  <si>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</si>
  <si>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</si>
  <si>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</si>
  <si>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</si>
  <si>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</si>
  <si>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</si>
  <si>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</si>
  <si>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</si>
  <si>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</si>
  <si>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</si>
  <si>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</si>
  <si>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</si>
  <si>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</si>
  <si>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</si>
  <si>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</si>
  <si>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</si>
  <si>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</si>
  <si>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</si>
  <si>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</si>
  <si>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</si>
  <si>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</si>
  <si>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</si>
  <si>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</si>
  <si>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</si>
  <si>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</si>
  <si>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</si>
  <si>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</si>
  <si>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</si>
  <si>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</si>
  <si>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</si>
  <si>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</si>
  <si>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</si>
  <si>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</si>
  <si>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</si>
  <si>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</si>
  <si>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</si>
  <si>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</si>
  <si>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</si>
  <si>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</si>
  <si>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</si>
  <si>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</si>
  <si>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</si>
  <si>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</si>
  <si>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</si>
  <si>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</si>
  <si>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</si>
  <si>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</si>
  <si>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</si>
  <si>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</si>
  <si>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</si>
  <si>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</si>
  <si>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</si>
  <si>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</si>
  <si>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</si>
  <si>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</si>
  <si>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</si>
  <si>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</si>
  <si>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</si>
  <si>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</si>
  <si>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</si>
  <si>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</si>
  <si>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</si>
  <si>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</si>
  <si>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</si>
  <si>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</si>
  <si>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</si>
  <si>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</si>
  <si>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</si>
  <si>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</si>
  <si>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</si>
  <si>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</si>
  <si>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</si>
  <si>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</si>
  <si>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</si>
  <si>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</si>
  <si>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</si>
  <si>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</si>
  <si>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</si>
  <si>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</si>
  <si>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</si>
  <si>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</si>
  <si>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</si>
  <si>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</si>
  <si>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</si>
  <si>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</si>
  <si>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</si>
  <si>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</si>
  <si>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</si>
  <si>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</si>
  <si>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</si>
  <si>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</si>
  <si>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</si>
  <si>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</si>
  <si>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</si>
  <si>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</si>
  <si>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</si>
  <si>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</si>
  <si>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</si>
  <si>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</si>
  <si>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</si>
  <si>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</si>
  <si>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</si>
  <si>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</si>
  <si>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</si>
  <si>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</si>
  <si>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</si>
  <si>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</si>
  <si>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</si>
  <si>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</si>
  <si>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</si>
  <si>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</si>
  <si>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</si>
  <si>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</si>
  <si>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</si>
  <si>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</si>
  <si>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</si>
  <si>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</si>
  <si>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</si>
  <si>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</si>
  <si>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</si>
  <si>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</si>
  <si>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</si>
  <si>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</si>
  <si>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</si>
  <si>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</si>
  <si>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</si>
  <si>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</si>
  <si>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</si>
  <si>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</si>
  <si>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</si>
  <si>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</si>
  <si>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</si>
  <si>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</si>
  <si>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</si>
  <si>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</si>
  <si>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</si>
  <si>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</si>
  <si>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</si>
  <si>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</si>
  <si>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</si>
  <si>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</si>
  <si>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</si>
  <si>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</si>
  <si>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</si>
  <si>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</si>
  <si>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</si>
  <si>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</si>
  <si>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</si>
  <si>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</si>
  <si>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</si>
  <si>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</si>
  <si>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</si>
  <si>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</si>
  <si>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</si>
  <si>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</si>
  <si>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</si>
  <si>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</si>
  <si>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</si>
  <si>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</si>
  <si>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</si>
  <si>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</si>
  <si>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</si>
  <si>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</si>
  <si>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</si>
  <si>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</si>
  <si>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</si>
  <si>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</si>
  <si>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</si>
  <si>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</si>
  <si>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</si>
  <si>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</si>
  <si>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</si>
  <si>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</si>
  <si>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</si>
  <si>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</si>
  <si>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</si>
  <si>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</si>
  <si>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</si>
  <si>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</si>
  <si>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</si>
  <si>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</si>
  <si>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</si>
  <si>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</si>
  <si>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</si>
  <si>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</si>
  <si>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</si>
  <si>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</si>
  <si>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</si>
  <si>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</si>
  <si>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</si>
  <si>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</si>
  <si>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</si>
  <si>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</si>
  <si>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</si>
  <si>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</si>
  <si>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</si>
  <si>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</si>
  <si>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</si>
  <si>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</si>
  <si>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</si>
  <si>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</si>
  <si>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</si>
  <si>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</si>
  <si>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</si>
  <si>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</si>
  <si>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</si>
  <si>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</si>
  <si>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</si>
  <si>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</si>
  <si>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</si>
  <si>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</si>
  <si>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</si>
  <si>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</si>
  <si>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</si>
  <si>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</si>
  <si>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</si>
  <si>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</si>
  <si>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</si>
  <si>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</si>
  <si>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</si>
  <si>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</si>
  <si>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</si>
  <si>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</si>
  <si>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</si>
  <si>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</si>
  <si>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</si>
  <si>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</si>
  <si>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</si>
  <si>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</si>
  <si>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</si>
  <si>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</si>
  <si>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</si>
  <si>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</si>
  <si>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</si>
  <si>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</si>
  <si>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</si>
  <si>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</si>
  <si>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</si>
  <si>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</si>
  <si>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</si>
  <si>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</si>
  <si>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</si>
  <si>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</si>
  <si>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</si>
  <si>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</si>
  <si>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</si>
  <si>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</si>
  <si>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</si>
  <si>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</si>
  <si>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</si>
  <si>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</si>
  <si>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</si>
  <si>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</si>
  <si>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</si>
  <si>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</si>
  <si>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</si>
  <si>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</si>
  <si>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</si>
  <si>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</si>
  <si>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</si>
  <si>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</si>
  <si>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</si>
  <si>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</si>
  <si>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</si>
  <si>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</si>
  <si>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</si>
  <si>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</si>
  <si>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</si>
  <si>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</si>
  <si>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</si>
  <si>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</si>
  <si>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</si>
  <si>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</si>
  <si>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</si>
  <si>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</si>
  <si>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</si>
  <si>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</si>
  <si>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</si>
  <si>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</si>
  <si>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</si>
  <si>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</si>
  <si>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</si>
  <si>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</si>
  <si>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</si>
  <si>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</si>
  <si>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</si>
  <si>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</si>
  <si>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</si>
  <si>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</si>
  <si>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</si>
  <si>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</si>
  <si>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</si>
  <si>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</si>
  <si>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</si>
  <si>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</si>
  <si>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</si>
  <si>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</si>
  <si>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</si>
  <si>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</si>
  <si>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</si>
  <si>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</si>
  <si>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</si>
  <si>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</si>
  <si>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</si>
  <si>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</si>
  <si>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</si>
  <si>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</si>
  <si>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</si>
  <si>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</si>
  <si>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</si>
  <si>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</si>
  <si>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</si>
  <si>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</si>
  <si>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</si>
  <si>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</si>
  <si>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</si>
  <si>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</si>
  <si>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</si>
  <si>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</si>
  <si>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</si>
  <si>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</si>
  <si>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</si>
  <si>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</si>
  <si>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</si>
  <si>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</si>
  <si>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</si>
  <si>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</si>
  <si>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</si>
  <si>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</si>
  <si>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</si>
  <si>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</si>
  <si>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</si>
  <si>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</si>
  <si>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</si>
  <si>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</si>
  <si>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</si>
  <si>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</si>
  <si>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</si>
  <si>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</si>
  <si>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</si>
  <si>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</si>
  <si>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</si>
  <si>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</si>
  <si>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</si>
  <si>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</si>
  <si>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</si>
  <si>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</si>
  <si>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</si>
  <si>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</si>
  <si>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</si>
  <si>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</si>
  <si>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</si>
  <si>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</si>
  <si>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</si>
  <si>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</si>
  <si>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</si>
  <si>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</si>
  <si>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</si>
  <si>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</si>
  <si>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</si>
  <si>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</si>
  <si>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</si>
  <si>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</si>
  <si>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</si>
  <si>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</si>
  <si>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</si>
  <si>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</si>
  <si>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</si>
  <si>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</si>
  <si>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</si>
  <si>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</si>
  <si>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</si>
  <si>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</si>
  <si>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</si>
  <si>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</si>
  <si>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</si>
  <si>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</si>
  <si>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</si>
  <si>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</si>
  <si>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</si>
  <si>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</si>
  <si>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</si>
  <si>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</si>
  <si>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</si>
  <si>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</si>
  <si>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</si>
  <si>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</si>
  <si>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</si>
  <si>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</si>
  <si>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</si>
  <si>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</si>
  <si>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</si>
  <si>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</si>
  <si>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</si>
  <si>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</si>
  <si>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</si>
  <si>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</si>
  <si>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</si>
  <si>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</si>
  <si>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</si>
  <si>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</si>
  <si>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</si>
  <si>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</si>
  <si>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</si>
  <si>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</si>
  <si>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</si>
  <si>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</si>
  <si>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</si>
  <si>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</si>
  <si>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</si>
  <si>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</si>
  <si>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</si>
  <si>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</si>
  <si>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</si>
  <si>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</si>
  <si>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</si>
  <si>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</si>
  <si>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</si>
  <si>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</si>
  <si>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</si>
  <si>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</si>
  <si>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</si>
  <si>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</si>
  <si>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</si>
  <si>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</si>
  <si>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</si>
  <si>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</si>
  <si>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</si>
  <si>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</si>
  <si>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</si>
  <si>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</si>
  <si>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</si>
  <si>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</si>
  <si>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</si>
  <si>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</si>
  <si>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</si>
  <si>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</si>
  <si>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</si>
  <si>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</si>
  <si>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</si>
  <si>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</si>
  <si>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</si>
  <si>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</si>
  <si>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</si>
  <si>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</si>
  <si>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</si>
  <si>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</si>
  <si>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</si>
  <si>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</si>
  <si>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</si>
  <si>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</si>
  <si>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</si>
  <si>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</si>
  <si>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</si>
  <si>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</si>
  <si>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</si>
  <si>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</si>
  <si>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</si>
  <si>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</si>
  <si>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</si>
  <si>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</si>
  <si>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</si>
  <si>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</si>
  <si>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</si>
  <si>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</si>
  <si>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</si>
  <si>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</si>
  <si>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</si>
  <si>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</si>
  <si>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</si>
  <si>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</si>
  <si>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</si>
  <si>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</si>
  <si>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</si>
  <si>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</si>
  <si>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</si>
  <si>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</si>
  <si>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</si>
  <si>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</si>
  <si>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</si>
  <si>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</si>
  <si>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</si>
  <si>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</si>
  <si>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</si>
  <si>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</si>
  <si>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</si>
  <si>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</si>
  <si>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</si>
  <si>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</si>
  <si>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</si>
  <si>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</si>
  <si>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</si>
  <si>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</si>
  <si>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</si>
  <si>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</si>
  <si>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</si>
  <si>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</si>
  <si>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</si>
  <si>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</si>
  <si>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</si>
  <si>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</si>
  <si>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</si>
  <si>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</si>
  <si>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</si>
  <si>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</si>
  <si>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</si>
  <si>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</si>
  <si>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</si>
  <si>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</si>
  <si>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</si>
  <si>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</si>
  <si>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</si>
  <si>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</si>
  <si>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</si>
  <si>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</si>
  <si>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</si>
  <si>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</si>
  <si>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</si>
  <si>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</si>
  <si>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</si>
  <si>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</si>
  <si>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</si>
  <si>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</si>
  <si>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</si>
  <si>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</si>
  <si>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</si>
  <si>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</si>
  <si>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</si>
  <si>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</si>
  <si>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</si>
  <si>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</si>
  <si>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</si>
  <si>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</si>
  <si>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</si>
  <si>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</si>
  <si>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</si>
  <si>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</si>
  <si>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</si>
  <si>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</si>
  <si>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</si>
  <si>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</si>
  <si>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</si>
  <si>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</si>
  <si>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</si>
  <si>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</si>
  <si>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</si>
  <si>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</si>
  <si>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</si>
  <si>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</si>
  <si>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</si>
  <si>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</si>
  <si>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</si>
  <si>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</si>
  <si>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</si>
  <si>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</si>
  <si>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</si>
  <si>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</si>
  <si>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</si>
  <si>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</si>
  <si>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</si>
  <si>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</si>
  <si>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</si>
  <si>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</si>
  <si>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</si>
  <si>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</si>
  <si>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</si>
  <si>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</si>
  <si>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</si>
  <si>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</si>
  <si>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</si>
  <si>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</si>
  <si>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</si>
  <si>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</si>
  <si>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</si>
  <si>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</si>
  <si>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</si>
  <si>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</si>
  <si>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</si>
  <si>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</si>
  <si>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</si>
  <si>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</si>
  <si>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</si>
  <si>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</si>
  <si>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</si>
  <si>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</si>
  <si>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</si>
  <si>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</si>
  <si>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</si>
  <si>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</si>
  <si>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</si>
  <si>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</si>
  <si>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</si>
  <si>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</si>
  <si>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</si>
  <si>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</si>
  <si>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</si>
  <si>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</si>
  <si>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</si>
  <si>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</si>
  <si>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</si>
  <si>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</si>
  <si>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</si>
  <si>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</si>
  <si>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</si>
  <si>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</si>
  <si>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</si>
  <si>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</si>
  <si>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</si>
  <si>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</si>
  <si>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</si>
  <si>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</si>
  <si>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</si>
  <si>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</si>
  <si>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</si>
  <si>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</si>
  <si>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</si>
  <si>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</si>
  <si>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</si>
  <si>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</si>
  <si>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</si>
  <si>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</si>
  <si>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</si>
  <si>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</si>
  <si>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</si>
  <si>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</si>
  <si>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</si>
  <si>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</si>
  <si>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</si>
  <si>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</si>
  <si>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</si>
  <si>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</si>
  <si>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</si>
  <si>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</si>
  <si>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</si>
  <si>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</si>
  <si>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</si>
  <si>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</si>
  <si>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</si>
  <si>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</si>
  <si>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</si>
  <si>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</si>
  <si>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</si>
  <si>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</si>
  <si>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</si>
  <si>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</si>
  <si>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</si>
  <si>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</si>
  <si>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</si>
  <si>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</si>
  <si>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</si>
  <si>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</si>
  <si>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</si>
  <si>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</si>
  <si>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</si>
  <si>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</si>
  <si>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</si>
  <si>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</si>
  <si>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</si>
  <si>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</si>
  <si>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</si>
  <si>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</si>
  <si>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</si>
  <si>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</si>
  <si>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</si>
  <si>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</si>
  <si>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</si>
  <si>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</si>
  <si>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</si>
  <si>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</si>
  <si>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</si>
  <si>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</si>
  <si>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</si>
  <si>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</si>
  <si>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</si>
  <si>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</si>
  <si>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</si>
  <si>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</si>
  <si>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</si>
  <si>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</si>
  <si>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</si>
  <si>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</si>
  <si>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</si>
  <si>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</si>
  <si>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</si>
  <si>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</si>
  <si>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</si>
  <si>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</si>
  <si>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</si>
  <si>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</si>
  <si>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</si>
  <si>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</si>
  <si>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</si>
  <si>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</si>
  <si>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</si>
  <si>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</si>
  <si>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</si>
  <si>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</si>
  <si>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</si>
  <si>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</si>
  <si>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</si>
  <si>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</si>
  <si>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</si>
  <si>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</si>
  <si>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</si>
  <si>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</si>
  <si>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</si>
  <si>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</si>
  <si>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</si>
  <si>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</si>
  <si>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</si>
  <si>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</si>
  <si>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</si>
  <si>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</si>
  <si>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</si>
  <si>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</si>
  <si>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</si>
  <si>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</si>
  <si>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</si>
  <si>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</si>
  <si>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</si>
  <si>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</si>
  <si>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</si>
  <si>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</si>
  <si>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</si>
  <si>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</si>
  <si>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</si>
  <si>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</si>
  <si>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</si>
  <si>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</si>
  <si>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</si>
  <si>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</si>
  <si>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</si>
  <si>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</si>
  <si>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</si>
  <si>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</si>
  <si>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</si>
  <si>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</si>
  <si>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</si>
  <si>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</si>
  <si>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</si>
  <si>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</si>
  <si>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</si>
  <si>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</si>
  <si>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</si>
  <si>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</si>
  <si>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</si>
  <si>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</si>
  <si>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</si>
  <si>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</si>
  <si>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</si>
  <si>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</si>
  <si>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</si>
  <si>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</si>
  <si>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</si>
  <si>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</si>
  <si>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</si>
  <si>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</si>
  <si>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</si>
  <si>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</si>
  <si>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</si>
  <si>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</si>
  <si>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</si>
  <si>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</si>
  <si>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</si>
  <si>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</si>
  <si>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</si>
  <si>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</si>
  <si>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</si>
  <si>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</si>
  <si>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</si>
  <si>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</si>
  <si>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</si>
  <si>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</si>
  <si>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</si>
  <si>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</si>
  <si>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</si>
  <si>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</si>
  <si>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</si>
  <si>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</si>
  <si>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</si>
  <si>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</si>
  <si>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</si>
  <si>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</si>
  <si>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</si>
  <si>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</si>
  <si>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</si>
  <si>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</si>
  <si>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</si>
  <si>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</si>
  <si>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</si>
  <si>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</si>
  <si>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</si>
  <si>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</si>
  <si>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</si>
  <si>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</si>
  <si>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</si>
  <si>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</si>
  <si>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</si>
  <si>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</si>
  <si>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</si>
  <si>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</si>
  <si>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</si>
  <si>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</si>
  <si>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</si>
  <si>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</si>
  <si>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</si>
  <si>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</si>
  <si>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</si>
  <si>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</si>
  <si>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</si>
  <si>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</si>
  <si>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</si>
  <si>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</si>
  <si>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</si>
  <si>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</si>
  <si>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</si>
  <si>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</si>
  <si>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</si>
  <si>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</si>
  <si>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</si>
  <si>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</si>
  <si>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</si>
  <si>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</si>
  <si>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</si>
  <si>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</si>
  <si>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</si>
  <si>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</si>
  <si>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</si>
  <si>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</si>
  <si>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</si>
  <si>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</si>
  <si>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</si>
  <si>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</si>
  <si>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</si>
  <si>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</si>
  <si>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</si>
  <si>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</si>
  <si>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</si>
  <si>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</si>
  <si>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</si>
  <si>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</si>
  <si>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</si>
  <si>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</si>
  <si>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</si>
  <si>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</si>
  <si>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</si>
  <si>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</si>
  <si>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</si>
  <si>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</si>
  <si>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</si>
  <si>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</si>
  <si>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</si>
  <si>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</si>
  <si>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</si>
  <si>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</si>
  <si>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</si>
  <si>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</si>
  <si>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</si>
  <si>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</si>
  <si>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</si>
  <si>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</si>
  <si>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</si>
  <si>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</si>
  <si>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</si>
  <si>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</si>
  <si>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</si>
  <si>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</si>
  <si>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</si>
  <si>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</si>
  <si>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</si>
  <si>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</si>
  <si>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</si>
  <si>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</si>
  <si>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</si>
  <si>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</si>
  <si>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</si>
  <si>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</si>
  <si>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</si>
  <si>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</si>
  <si>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</si>
  <si>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</si>
  <si>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</si>
  <si>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</si>
  <si>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</si>
  <si>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</si>
  <si>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</si>
  <si>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</si>
  <si>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</si>
  <si>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</si>
  <si>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</si>
  <si>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</si>
  <si>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</si>
  <si>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</si>
  <si>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</si>
  <si>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</si>
  <si>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</si>
  <si>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</si>
  <si>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</si>
  <si>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</si>
  <si>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</si>
  <si>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</si>
  <si>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</si>
  <si>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</si>
  <si>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</si>
  <si>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</si>
  <si>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</si>
  <si>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</si>
  <si>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</si>
  <si>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</si>
  <si>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</si>
  <si>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</si>
  <si>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</si>
  <si>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</si>
  <si>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</si>
  <si>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</si>
  <si>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</si>
  <si>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</si>
  <si>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</si>
  <si>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</si>
  <si>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</si>
  <si>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</si>
  <si>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</si>
  <si>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</si>
  <si>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</si>
  <si>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</si>
  <si>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</si>
  <si>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</si>
  <si>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</si>
  <si>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</si>
  <si>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</si>
  <si>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</si>
  <si>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</si>
  <si>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</si>
  <si>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</si>
  <si>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</si>
  <si>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</si>
  <si>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</si>
  <si>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</si>
  <si>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</si>
  <si>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</si>
  <si>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</si>
  <si>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</si>
  <si>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</si>
  <si>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</si>
  <si>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</si>
  <si>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</si>
  <si>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</si>
  <si>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</si>
  <si>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</si>
  <si>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</si>
  <si>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</si>
  <si>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</si>
  <si>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</si>
  <si>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</si>
  <si>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</si>
  <si>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</si>
  <si>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</si>
  <si>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</si>
  <si>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</si>
  <si>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</si>
  <si>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</si>
  <si>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</si>
  <si>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</si>
  <si>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</si>
  <si>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</si>
  <si>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</si>
  <si>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</si>
  <si>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</si>
  <si>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</si>
  <si>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</si>
  <si>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</si>
  <si>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</si>
  <si>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</si>
  <si>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</si>
  <si>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</si>
  <si>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</si>
  <si>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</si>
  <si>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</si>
  <si>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</si>
  <si>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</si>
  <si>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</si>
  <si>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</si>
  <si>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</si>
  <si>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</si>
  <si>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</si>
  <si>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</si>
  <si>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</si>
  <si>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</si>
  <si>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</si>
  <si>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</si>
  <si>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</si>
  <si>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</si>
  <si>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</si>
  <si>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</si>
  <si>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</si>
  <si>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</si>
  <si>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</si>
  <si>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</si>
  <si>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</si>
  <si>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</si>
  <si>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</si>
  <si>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</si>
  <si>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</si>
  <si>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</si>
  <si>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</si>
  <si>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</si>
  <si>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</si>
  <si>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</si>
  <si>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</si>
  <si>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</si>
  <si>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</si>
  <si>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</si>
  <si>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</si>
  <si>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</si>
  <si>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</si>
  <si>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</si>
  <si>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</si>
  <si>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</si>
  <si>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</si>
  <si>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</si>
  <si>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</si>
  <si>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</si>
  <si>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</si>
  <si>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</si>
  <si>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</si>
  <si>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</si>
  <si>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</si>
  <si>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</si>
  <si>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</si>
  <si>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</si>
  <si>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</si>
  <si>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</si>
  <si>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</si>
  <si>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</si>
  <si>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</si>
  <si>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</si>
  <si>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</si>
  <si>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</si>
  <si>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</si>
  <si>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</si>
  <si>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</si>
  <si>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</si>
  <si>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</si>
  <si>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</si>
  <si>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</si>
  <si>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</si>
  <si>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</si>
  <si>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</si>
  <si>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</si>
  <si>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</si>
  <si>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</si>
  <si>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</si>
  <si>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</si>
  <si>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</si>
  <si>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</si>
  <si>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</si>
  <si>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</si>
  <si>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</si>
  <si>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</si>
  <si>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</si>
  <si>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</si>
  <si>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</si>
  <si>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</si>
  <si>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</si>
  <si>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</si>
  <si>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</si>
  <si>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</si>
  <si>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</si>
  <si>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</si>
  <si>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</si>
  <si>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</si>
  <si>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</si>
  <si>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</si>
  <si>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</si>
  <si>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</si>
  <si>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</si>
  <si>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</si>
  <si>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</si>
  <si>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</si>
  <si>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</si>
  <si>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</si>
  <si>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</si>
  <si>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</si>
  <si>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</si>
  <si>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</si>
  <si>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</si>
  <si>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</si>
  <si>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</si>
  <si>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</si>
  <si>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</si>
  <si>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</si>
  <si>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</si>
  <si>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</si>
  <si>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</si>
  <si>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</si>
  <si>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</si>
  <si>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</si>
  <si>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</si>
  <si>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</si>
  <si>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</si>
  <si>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</si>
  <si>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</si>
  <si>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</si>
  <si>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</si>
  <si>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</si>
  <si>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</si>
  <si>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</si>
  <si>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</si>
  <si>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</si>
  <si>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</si>
  <si>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</si>
  <si>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</si>
  <si>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</si>
  <si>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</si>
  <si>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</si>
  <si>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</si>
  <si>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</si>
  <si>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</si>
  <si>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</si>
  <si>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</si>
  <si>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</si>
  <si>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</si>
  <si>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</si>
  <si>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</si>
  <si>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</si>
  <si>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</si>
  <si>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</si>
  <si>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</si>
  <si>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</si>
  <si>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</si>
  <si>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</si>
  <si>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</si>
  <si>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</si>
  <si>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</si>
  <si>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</si>
  <si>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</si>
  <si>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</si>
  <si>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</si>
  <si>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</si>
  <si>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</si>
  <si>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</si>
  <si>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</si>
  <si>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</si>
  <si>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</si>
  <si>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</si>
  <si>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</si>
  <si>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</si>
  <si>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</si>
  <si>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</si>
  <si>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</si>
  <si>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</si>
  <si>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</si>
  <si>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</si>
  <si>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</si>
  <si>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</si>
  <si>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</si>
  <si>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</si>
  <si>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</si>
  <si>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</si>
  <si>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</si>
  <si>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</si>
  <si>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</si>
  <si>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</si>
  <si>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</si>
  <si>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</si>
  <si>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</si>
  <si>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</si>
  <si>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</si>
  <si>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</si>
  <si>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</si>
  <si>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</si>
  <si>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</si>
  <si>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</si>
  <si>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</si>
  <si>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</si>
  <si>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</si>
  <si>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</si>
  <si>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</si>
  <si>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</si>
  <si>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</si>
  <si>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</si>
  <si>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</si>
  <si>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</si>
  <si>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</si>
  <si>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</si>
  <si>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</si>
  <si>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</si>
  <si>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</si>
  <si>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</si>
  <si>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</si>
  <si>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</si>
  <si>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</si>
  <si>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</si>
  <si>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</si>
  <si>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</si>
  <si>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</si>
  <si>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</si>
  <si>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</si>
  <si>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</si>
  <si>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</si>
  <si>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</si>
  <si>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</si>
  <si>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</si>
  <si>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</si>
  <si>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</si>
  <si>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</si>
  <si>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</si>
  <si>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</si>
  <si>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</si>
  <si>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</si>
  <si>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</si>
  <si>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</si>
  <si>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</si>
  <si>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</si>
  <si>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</si>
  <si>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</si>
  <si>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</si>
  <si>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</si>
  <si>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</si>
  <si>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</si>
  <si>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</si>
  <si>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</si>
  <si>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</si>
  <si>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</si>
  <si>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</si>
  <si>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</si>
  <si>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</si>
  <si>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</si>
  <si>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</si>
  <si>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</si>
  <si>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</si>
  <si>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</si>
  <si>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</si>
  <si>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</si>
  <si>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</si>
  <si>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</si>
  <si>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</si>
  <si>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</si>
  <si>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</si>
  <si>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</si>
  <si>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</si>
  <si>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</si>
  <si>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</si>
  <si>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</si>
  <si>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</si>
  <si>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</si>
  <si>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</si>
  <si>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</si>
  <si>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</si>
  <si>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</si>
  <si>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</si>
  <si>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</si>
  <si>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</si>
  <si>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</si>
  <si>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</si>
  <si>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</si>
  <si>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</si>
  <si>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</si>
  <si>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</si>
  <si>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</si>
  <si>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</si>
  <si>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</si>
  <si>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</si>
  <si>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</si>
  <si>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</si>
  <si>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</si>
  <si>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</si>
  <si>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</si>
  <si>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</si>
  <si>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</si>
  <si>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</si>
  <si>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</si>
  <si>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</si>
  <si>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</si>
  <si>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</si>
  <si>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</si>
  <si>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</si>
  <si>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</si>
  <si>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</si>
  <si>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</si>
  <si>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</si>
  <si>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</si>
  <si>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</si>
  <si>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</si>
  <si>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</si>
  <si>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</si>
  <si>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</si>
  <si>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</si>
  <si>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</si>
  <si>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</si>
  <si>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</si>
  <si>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</si>
  <si>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</si>
  <si>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</si>
  <si>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</si>
  <si>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</si>
  <si>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</si>
  <si>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</si>
  <si>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</si>
  <si>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</si>
  <si>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</si>
  <si>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</si>
  <si>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</si>
  <si>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</si>
  <si>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</si>
  <si>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</si>
  <si>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</si>
  <si>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</si>
  <si>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</si>
  <si>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</si>
  <si>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</si>
  <si>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</si>
  <si>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</si>
  <si>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</si>
  <si>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</si>
  <si>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</si>
  <si>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</si>
  <si>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</si>
  <si>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</si>
  <si>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</si>
  <si>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</si>
  <si>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</si>
  <si>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</si>
  <si>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</si>
  <si>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</si>
  <si>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</si>
  <si>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</si>
  <si>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</si>
  <si>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</si>
  <si>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</si>
  <si>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</si>
  <si>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</si>
  <si>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</si>
  <si>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</si>
  <si>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</si>
  <si>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</si>
  <si>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</si>
  <si>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</si>
  <si>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</si>
  <si>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</si>
  <si>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</si>
  <si>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</si>
  <si>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</si>
  <si>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</si>
  <si>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</si>
  <si>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</si>
  <si>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</si>
  <si>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</si>
  <si>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</si>
  <si>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</si>
  <si>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</si>
  <si>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</si>
  <si>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</si>
  <si>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</si>
  <si>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</si>
  <si>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</si>
  <si>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</si>
  <si>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</si>
  <si>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</si>
  <si>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</si>
  <si>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</si>
  <si>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</si>
  <si>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</si>
  <si>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</si>
  <si>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</si>
  <si>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</si>
  <si>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</si>
  <si>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</si>
  <si>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</si>
  <si>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</si>
  <si>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</si>
  <si>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</si>
  <si>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</si>
  <si>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</si>
  <si>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</si>
  <si>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</si>
  <si>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</si>
  <si>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</si>
  <si>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</si>
  <si>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</si>
  <si>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</si>
  <si>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</si>
  <si>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</si>
  <si>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</si>
  <si>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</si>
  <si>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</si>
  <si>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</si>
  <si>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</si>
  <si>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</si>
  <si>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</si>
  <si>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</si>
  <si>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</si>
  <si>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</si>
  <si>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</si>
  <si>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</si>
  <si>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</si>
  <si>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</si>
  <si>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</si>
  <si>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</si>
  <si>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</si>
  <si>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</si>
  <si>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</si>
  <si>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</si>
  <si>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</si>
  <si>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</si>
  <si>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</si>
  <si>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</si>
  <si>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</si>
  <si>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</si>
  <si>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</si>
  <si>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</si>
  <si>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</si>
  <si>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</si>
  <si>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</si>
  <si>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</si>
  <si>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</si>
  <si>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</si>
  <si>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</si>
  <si>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</si>
  <si>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</si>
  <si>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</si>
  <si>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</si>
  <si>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</si>
  <si>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</si>
  <si>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</si>
  <si>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</si>
  <si>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</si>
  <si>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</si>
  <si>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</si>
  <si>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</si>
  <si>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</si>
  <si>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</si>
  <si>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</si>
  <si>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</si>
  <si>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</si>
  <si>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</si>
  <si>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</si>
  <si>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</si>
  <si>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</si>
  <si>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</si>
  <si>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</si>
  <si>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</si>
  <si>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</si>
  <si>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</si>
  <si>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</si>
  <si>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</si>
  <si>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</si>
  <si>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</si>
  <si>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</si>
  <si>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</si>
  <si>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</si>
  <si>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</si>
  <si>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</si>
  <si>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</si>
  <si>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</si>
  <si>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</si>
  <si>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</si>
  <si>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</si>
  <si>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</si>
  <si>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</si>
  <si>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</si>
  <si>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</si>
  <si>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</si>
  <si>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</si>
  <si>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</si>
  <si>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</si>
  <si>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</si>
  <si>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</si>
  <si>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</si>
  <si>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</si>
  <si>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</si>
  <si>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</si>
  <si>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</si>
  <si>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</si>
  <si>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</si>
  <si>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</si>
  <si>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</si>
  <si>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</si>
  <si>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</si>
  <si>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</si>
  <si>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</si>
  <si>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</si>
  <si>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</si>
  <si>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</si>
  <si>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</si>
  <si>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</si>
  <si>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</si>
  <si>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</si>
  <si>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</si>
  <si>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</si>
  <si>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</si>
  <si>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</si>
  <si>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</si>
  <si>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</si>
  <si>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</si>
  <si>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</si>
  <si>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</si>
  <si>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</si>
  <si>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</si>
  <si>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</si>
  <si>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</si>
  <si>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</si>
  <si>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</si>
  <si>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</si>
  <si>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</si>
  <si>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</si>
  <si>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</si>
  <si>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</si>
  <si>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</si>
  <si>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</si>
  <si>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</si>
  <si>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</si>
  <si>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</si>
  <si>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</si>
  <si>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</si>
  <si>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</si>
  <si>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</si>
  <si>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</si>
  <si>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</si>
  <si>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</si>
  <si>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</si>
  <si>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</si>
  <si>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</si>
  <si>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</si>
  <si>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</si>
  <si>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</si>
  <si>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</si>
  <si>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</si>
  <si>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</si>
  <si>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</si>
  <si>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</si>
  <si>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</si>
  <si>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</si>
  <si>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</si>
  <si>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</si>
  <si>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</si>
  <si>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</si>
  <si>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</si>
  <si>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</si>
  <si>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</si>
  <si>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</si>
  <si>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</si>
  <si>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</si>
  <si>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</si>
  <si>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</si>
  <si>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</si>
  <si>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</si>
  <si>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</si>
  <si>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</si>
  <si>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</si>
  <si>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</si>
  <si>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</si>
  <si>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</si>
  <si>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</si>
  <si>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</si>
  <si>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</si>
  <si>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</si>
  <si>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</si>
  <si>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</si>
  <si>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</si>
  <si>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</si>
  <si>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</si>
  <si>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</si>
  <si>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</si>
  <si>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</si>
  <si>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</si>
  <si>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</si>
  <si>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</si>
  <si>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</si>
  <si>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</si>
  <si>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</si>
  <si>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</si>
  <si>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</si>
  <si>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</si>
  <si>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</si>
  <si>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</si>
  <si>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</si>
  <si>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</si>
  <si>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</si>
  <si>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</si>
  <si>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</si>
  <si>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</si>
  <si>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</si>
  <si>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</si>
  <si>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</si>
  <si>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</si>
  <si>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</si>
  <si>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</si>
  <si>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</si>
  <si>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</si>
  <si>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</si>
  <si>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</si>
  <si>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</si>
  <si>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</si>
  <si>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</si>
  <si>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</si>
  <si>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</si>
  <si>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</si>
  <si>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</si>
  <si>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</si>
  <si>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</si>
  <si>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</si>
  <si>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</si>
  <si>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</si>
  <si>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</si>
  <si>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</si>
  <si>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</si>
  <si>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</si>
  <si>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</si>
  <si>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</si>
  <si>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</si>
  <si>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</si>
  <si>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</si>
  <si>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</si>
  <si>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</si>
  <si>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</si>
  <si>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</si>
  <si>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</si>
  <si>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</si>
  <si>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</si>
  <si>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</si>
  <si>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</si>
  <si>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</si>
  <si>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</si>
  <si>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</si>
  <si>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</si>
  <si>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</si>
  <si>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</si>
  <si>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</si>
  <si>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</si>
  <si>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</si>
  <si>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</si>
  <si>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</si>
  <si>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</si>
  <si>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</si>
  <si>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</si>
  <si>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</si>
  <si>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</si>
  <si>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</si>
  <si>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</si>
  <si>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</si>
  <si>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</si>
  <si>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</si>
  <si>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</si>
  <si>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</si>
  <si>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</si>
  <si>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</si>
  <si>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</si>
  <si>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</si>
  <si>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</si>
  <si>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</si>
  <si>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</si>
  <si>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</si>
  <si>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</si>
  <si>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</si>
  <si>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</si>
  <si>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</si>
  <si>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</si>
  <si>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</si>
  <si>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</si>
  <si>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</si>
  <si>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</si>
  <si>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</si>
  <si>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</si>
  <si>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</si>
  <si>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</si>
  <si>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</si>
  <si>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</si>
  <si>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</si>
  <si>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</si>
  <si>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</si>
  <si>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</si>
  <si>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</si>
  <si>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</si>
  <si>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</si>
  <si>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</si>
  <si>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</si>
  <si>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</si>
  <si>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</si>
  <si>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</si>
  <si>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</si>
  <si>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</si>
  <si>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</si>
  <si>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</si>
  <si>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</si>
  <si>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</si>
  <si>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</si>
  <si>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</si>
  <si>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</si>
  <si>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</si>
  <si>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</si>
  <si>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</si>
  <si>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</si>
  <si>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</si>
  <si>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</si>
  <si>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</si>
  <si>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</si>
  <si>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</si>
  <si>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</si>
  <si>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</si>
  <si>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</si>
  <si>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</si>
  <si>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</si>
  <si>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</si>
  <si>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</si>
  <si>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</si>
  <si>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</si>
  <si>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</si>
  <si>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</si>
  <si>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</si>
  <si>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</si>
  <si>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</si>
  <si>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</si>
  <si>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</si>
  <si>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</si>
  <si>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</si>
  <si>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</si>
  <si>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</si>
  <si>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</si>
  <si>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</si>
  <si>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</si>
  <si>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</si>
  <si>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</si>
  <si>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</si>
  <si>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</si>
  <si>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</si>
  <si>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</si>
  <si>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</si>
  <si>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</si>
  <si>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</si>
  <si>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</si>
  <si>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</si>
  <si>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</si>
  <si>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</si>
  <si>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</si>
  <si>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</si>
  <si>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</si>
  <si>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</si>
  <si>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</si>
  <si>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</si>
  <si>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</si>
  <si>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</si>
  <si>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</si>
  <si>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</si>
  <si>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</si>
  <si>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</si>
  <si>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</si>
  <si>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</si>
  <si>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</si>
  <si>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</si>
  <si>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</si>
  <si>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</si>
  <si>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</si>
  <si>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</si>
  <si>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</si>
  <si>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</si>
  <si>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</si>
  <si>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</si>
  <si>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</si>
  <si>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</si>
  <si>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</si>
  <si>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</si>
  <si>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</si>
  <si>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</si>
  <si>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</si>
  <si>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</si>
  <si>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</si>
  <si>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</si>
  <si>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</si>
  <si>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</si>
  <si>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</si>
  <si>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</si>
  <si>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</si>
  <si>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</si>
  <si>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</si>
  <si>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</si>
  <si>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</si>
  <si>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</si>
  <si>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</si>
  <si>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</si>
  <si>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</si>
  <si>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</si>
  <si>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</si>
  <si>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</si>
  <si>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</si>
  <si>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</si>
  <si>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</si>
  <si>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</si>
  <si>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</si>
  <si>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</si>
  <si>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</si>
  <si>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</si>
  <si>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</si>
  <si>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</si>
  <si>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</si>
  <si>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</si>
  <si>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</si>
  <si>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</si>
  <si>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</si>
  <si>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</si>
  <si>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</si>
  <si>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</si>
  <si>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</si>
  <si>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</si>
  <si>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</si>
  <si>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</si>
  <si>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</si>
  <si>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</si>
  <si>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</si>
  <si>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</si>
  <si>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</si>
  <si>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</si>
  <si>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</si>
  <si>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</si>
  <si>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</si>
  <si>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</si>
  <si>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</si>
  <si>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</si>
  <si>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</si>
  <si>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</si>
  <si>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</si>
  <si>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</si>
  <si>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</si>
  <si>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</si>
  <si>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</si>
  <si>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</si>
  <si>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</si>
  <si>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</si>
  <si>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</si>
  <si>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</si>
  <si>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</si>
  <si>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</si>
  <si>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</si>
  <si>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</si>
  <si>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</si>
  <si>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</si>
  <si>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</si>
  <si>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</si>
  <si>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</si>
  <si>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</si>
  <si>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</si>
  <si>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</si>
  <si>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</si>
  <si>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</si>
  <si>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</si>
  <si>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</si>
  <si>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</si>
  <si>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</si>
  <si>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</si>
  <si>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</si>
  <si>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</si>
  <si>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</si>
  <si>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</si>
  <si>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</si>
  <si>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</si>
  <si>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</si>
  <si>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</si>
  <si>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</si>
  <si>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</si>
  <si>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</si>
  <si>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</si>
  <si>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</si>
  <si>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</si>
  <si>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</si>
  <si>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</si>
  <si>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</si>
  <si>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</si>
  <si>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</si>
  <si>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</si>
  <si>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</si>
  <si>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</si>
  <si>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</si>
  <si>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</si>
  <si>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</si>
  <si>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</si>
  <si>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</si>
  <si>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</si>
  <si>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</si>
  <si>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</si>
  <si>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</si>
  <si>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</si>
  <si>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</si>
  <si>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</si>
  <si>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</si>
  <si>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</si>
  <si>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</si>
  <si>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</si>
  <si>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</si>
  <si>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</si>
  <si>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</si>
  <si>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</si>
  <si>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</si>
  <si>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</si>
  <si>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</si>
  <si>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</si>
  <si>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</si>
  <si>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</si>
  <si>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</si>
  <si>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</si>
  <si>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</si>
  <si>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</si>
  <si>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</si>
  <si>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</si>
  <si>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</si>
  <si>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</si>
  <si>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</si>
  <si>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</si>
  <si>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</si>
  <si>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</si>
  <si>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</si>
  <si>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</si>
  <si>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</si>
  <si>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</si>
  <si>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</si>
  <si>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</si>
  <si>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</si>
  <si>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</si>
  <si>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</si>
  <si>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</si>
  <si>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</si>
  <si>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</si>
  <si>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</si>
  <si>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</si>
  <si>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</si>
  <si>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</si>
  <si>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</si>
  <si>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</si>
  <si>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</si>
  <si>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</si>
  <si>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</si>
  <si>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</si>
  <si>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</si>
  <si>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</si>
  <si>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</si>
  <si>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</si>
  <si>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</si>
  <si>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</si>
  <si>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</si>
  <si>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</si>
  <si>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</si>
  <si>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</si>
  <si>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</si>
  <si>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</si>
  <si>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</si>
  <si>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</si>
  <si>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</si>
  <si>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</si>
  <si>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</si>
  <si>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</si>
  <si>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</si>
  <si>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</si>
  <si>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</si>
  <si>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</si>
  <si>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</si>
  <si>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</si>
  <si>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</si>
  <si>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</si>
  <si>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</si>
  <si>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</si>
  <si>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</si>
  <si>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</si>
  <si>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</si>
  <si>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</si>
  <si>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</si>
  <si>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</si>
  <si>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</si>
  <si>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</si>
  <si>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</si>
  <si>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</si>
  <si>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</si>
  <si>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</si>
  <si>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</si>
  <si>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</si>
  <si>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</si>
  <si>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</si>
  <si>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</si>
  <si>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</si>
  <si>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</si>
  <si>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</si>
  <si>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</si>
  <si>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</si>
  <si>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</si>
  <si>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</si>
  <si>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</si>
  <si>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</si>
  <si>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</si>
  <si>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</si>
  <si>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</si>
  <si>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</si>
  <si>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</si>
  <si>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</si>
  <si>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</si>
  <si>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</si>
  <si>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</si>
  <si>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</si>
  <si>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</si>
  <si>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</si>
  <si>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</si>
  <si>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</si>
  <si>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</si>
  <si>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</si>
  <si>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</si>
  <si>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</si>
  <si>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</si>
  <si>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</si>
  <si>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</si>
  <si>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</si>
  <si>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</si>
  <si>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</si>
  <si>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</si>
  <si>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</si>
  <si>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</si>
  <si>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</si>
  <si>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</si>
  <si>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</si>
  <si>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</si>
  <si>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</si>
  <si>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</si>
  <si>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</si>
  <si>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</si>
  <si>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</si>
  <si>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</si>
  <si>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</si>
  <si>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</si>
  <si>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</si>
  <si>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</si>
  <si>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</si>
  <si>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</si>
  <si>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</si>
  <si>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</si>
  <si>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</si>
  <si>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</si>
  <si>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</si>
  <si>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</si>
  <si>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</si>
  <si>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</si>
  <si>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</si>
  <si>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</si>
  <si>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</si>
  <si>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</si>
  <si>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</si>
  <si>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</si>
  <si>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</si>
  <si>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</si>
  <si>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</si>
  <si>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</si>
  <si>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</si>
  <si>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</si>
  <si>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</si>
  <si>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</si>
  <si>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</si>
  <si>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</si>
  <si>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</si>
  <si>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</si>
  <si>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</si>
  <si>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</si>
  <si>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</si>
  <si>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</si>
  <si>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</si>
  <si>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</si>
  <si>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</si>
  <si>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</si>
  <si>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</si>
  <si>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</si>
  <si>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</si>
  <si>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</si>
  <si>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</si>
  <si>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</si>
  <si>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</si>
  <si>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</si>
  <si>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</si>
  <si>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</si>
  <si>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</si>
  <si>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</si>
  <si>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</si>
  <si>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</si>
  <si>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</si>
  <si>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</si>
  <si>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</si>
  <si>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</si>
  <si>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</si>
  <si>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</si>
  <si>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</si>
  <si>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</si>
  <si>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</si>
  <si>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</si>
  <si>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</si>
  <si>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</si>
  <si>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</si>
  <si>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</si>
  <si>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</si>
  <si>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</si>
  <si>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</si>
  <si>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</si>
  <si>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</si>
  <si>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</si>
  <si>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</si>
  <si>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</si>
  <si>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</si>
  <si>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</si>
  <si>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</si>
  <si>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</si>
  <si>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</si>
  <si>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</si>
  <si>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</si>
  <si>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</si>
  <si>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</si>
  <si>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</si>
  <si>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</si>
  <si>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</si>
  <si>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</si>
  <si>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</si>
  <si>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</si>
  <si>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</si>
  <si>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</si>
  <si>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</si>
  <si>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</si>
  <si>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</si>
  <si>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</si>
  <si>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</si>
  <si>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</si>
  <si>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</si>
  <si>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</si>
  <si>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</si>
  <si>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</si>
  <si>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</si>
  <si>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</si>
  <si>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</si>
  <si>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</si>
  <si>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</si>
  <si>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</si>
  <si>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</si>
  <si>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</si>
  <si>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</si>
  <si>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</si>
  <si>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</si>
  <si>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</si>
  <si>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</si>
  <si>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</si>
  <si>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</si>
  <si>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</si>
  <si>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</si>
  <si>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</si>
  <si>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</si>
  <si>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</si>
  <si>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</si>
  <si>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</si>
  <si>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</si>
  <si>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</si>
  <si>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</si>
  <si>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</si>
  <si>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</si>
  <si>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</si>
  <si>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</si>
  <si>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</si>
  <si>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</si>
  <si>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</si>
  <si>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</si>
  <si>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</si>
  <si>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</si>
  <si>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</si>
  <si>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</si>
  <si>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</si>
  <si>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</si>
  <si>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</si>
  <si>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</si>
  <si>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</si>
  <si>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</si>
  <si>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</si>
  <si>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</si>
  <si>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</si>
  <si>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</si>
  <si>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</si>
  <si>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</si>
  <si>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</si>
  <si>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</si>
  <si>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</si>
  <si>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</si>
  <si>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</si>
  <si>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</si>
  <si>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</si>
  <si>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</si>
  <si>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</si>
  <si>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</si>
  <si>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</si>
  <si>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</si>
  <si>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</si>
  <si>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</si>
  <si>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</si>
  <si>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</si>
  <si>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</si>
  <si>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</si>
  <si>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</si>
  <si>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</si>
  <si>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</si>
  <si>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</si>
  <si>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</si>
  <si>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</si>
  <si>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</si>
  <si>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</si>
  <si>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</si>
  <si>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</si>
  <si>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</si>
  <si>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</si>
  <si>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</si>
  <si>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</si>
  <si>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</si>
  <si>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</si>
  <si>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</si>
  <si>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</si>
  <si>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</si>
  <si>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</si>
  <si>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</si>
  <si>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</si>
  <si>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</si>
  <si>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</si>
  <si>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</si>
  <si>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</si>
  <si>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</si>
  <si>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</si>
  <si>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</si>
  <si>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</si>
  <si>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</si>
  <si>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</si>
  <si>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</si>
  <si>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</si>
  <si>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</si>
  <si>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</si>
  <si>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</si>
  <si>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</si>
  <si>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</si>
  <si>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</si>
  <si>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</si>
  <si>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</si>
  <si>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</si>
  <si>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</si>
  <si>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</si>
  <si>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</si>
  <si>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</si>
  <si>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</si>
  <si>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</si>
  <si>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</si>
  <si>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</si>
  <si>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</si>
  <si>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</si>
  <si>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</si>
  <si>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</si>
  <si>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</si>
  <si>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</si>
  <si>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</si>
  <si>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</si>
  <si>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</si>
  <si>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</si>
  <si>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</si>
  <si>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</si>
  <si>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</si>
  <si>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</si>
  <si>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</si>
  <si>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</si>
  <si>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</si>
  <si>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</si>
  <si>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</si>
  <si>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</si>
  <si>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</si>
  <si>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</si>
  <si>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</si>
  <si>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</si>
  <si>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</si>
  <si>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</si>
  <si>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</si>
  <si>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</si>
  <si>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</si>
  <si>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</si>
  <si>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</si>
  <si>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</si>
  <si>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</si>
  <si>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</si>
  <si>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</si>
  <si>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</si>
  <si>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</si>
  <si>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</si>
  <si>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</si>
  <si>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</si>
  <si>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</si>
  <si>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</si>
  <si>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</si>
  <si>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</si>
  <si>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</si>
  <si>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</si>
  <si>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</si>
  <si>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</si>
  <si>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</si>
  <si>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</si>
  <si>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</si>
  <si>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</si>
  <si>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</si>
  <si>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</si>
  <si>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</si>
  <si>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</si>
  <si>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</si>
  <si>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</si>
  <si>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</si>
  <si>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</si>
  <si>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</si>
  <si>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</si>
  <si>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</si>
  <si>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</si>
  <si>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</si>
  <si>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</si>
  <si>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</si>
  <si>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</si>
  <si>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</si>
  <si>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</si>
  <si>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</si>
  <si>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</si>
  <si>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</si>
  <si>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</si>
  <si>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</si>
  <si>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</si>
  <si>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</si>
  <si>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</si>
  <si>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</si>
  <si>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</si>
  <si>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</si>
  <si>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</si>
  <si>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</si>
  <si>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</si>
  <si>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</si>
  <si>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</si>
  <si>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</si>
  <si>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</si>
  <si>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</si>
  <si>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</si>
  <si>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</si>
  <si>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</si>
  <si>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</si>
  <si>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</si>
  <si>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</si>
  <si>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</si>
  <si>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</si>
  <si>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</si>
  <si>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</si>
  <si>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</si>
  <si>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</si>
  <si>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</si>
  <si>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</si>
  <si>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</si>
  <si>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</si>
  <si>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</si>
  <si>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</si>
  <si>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</si>
  <si>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</si>
  <si>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</si>
  <si>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</si>
  <si>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</si>
  <si>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</si>
  <si>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</si>
  <si>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</si>
  <si>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</si>
  <si>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</si>
  <si>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</si>
  <si>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</si>
  <si>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</si>
  <si>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</si>
  <si>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</si>
  <si>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</si>
  <si>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</si>
  <si>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</si>
  <si>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</si>
  <si>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</si>
  <si>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</si>
  <si>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</si>
  <si>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</si>
  <si>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</si>
  <si>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</si>
  <si>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</si>
  <si>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</si>
  <si>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</si>
  <si>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</si>
  <si>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</si>
  <si>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</si>
  <si>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</si>
  <si>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</si>
  <si>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</si>
  <si>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</si>
  <si>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</si>
  <si>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</si>
  <si>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</si>
  <si>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</si>
  <si>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</si>
  <si>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</si>
  <si>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</si>
  <si>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</si>
  <si>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</si>
  <si>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</si>
  <si>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</si>
  <si>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</si>
  <si>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</si>
  <si>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</si>
  <si>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</si>
  <si>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</si>
  <si>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</si>
  <si>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</si>
  <si>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</si>
  <si>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</si>
  <si>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</si>
  <si>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</si>
  <si>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</si>
  <si>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</si>
  <si>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</si>
  <si>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</si>
  <si>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</si>
  <si>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</si>
  <si>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</si>
  <si>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</si>
  <si>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</si>
  <si>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</si>
  <si>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</si>
  <si>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</si>
  <si>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</si>
  <si>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</si>
  <si>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</si>
  <si>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</si>
  <si>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</si>
  <si>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</si>
  <si>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</si>
  <si>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</si>
  <si>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</si>
  <si>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</si>
  <si>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</si>
  <si>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</si>
  <si>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</si>
  <si>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</si>
  <si>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</si>
  <si>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</si>
  <si>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</si>
  <si>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</si>
  <si>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</si>
  <si>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</si>
  <si>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</si>
  <si>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</si>
  <si>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</si>
  <si>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</si>
  <si>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</si>
  <si>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</si>
  <si>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</si>
  <si>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</si>
  <si>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</si>
  <si>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</si>
  <si>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</si>
  <si>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</si>
  <si>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</si>
  <si>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</si>
  <si>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</si>
  <si>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</si>
  <si>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</si>
  <si>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</si>
  <si>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</si>
  <si>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</si>
  <si>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</si>
  <si>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</si>
  <si>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</si>
  <si>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</si>
  <si>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</si>
  <si>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</si>
  <si>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</si>
  <si>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</si>
  <si>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</si>
  <si>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</si>
  <si>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</si>
  <si>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</si>
  <si>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</si>
  <si>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</si>
  <si>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</si>
  <si>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</si>
  <si>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</si>
  <si>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</si>
  <si>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</si>
  <si>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</si>
  <si>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</si>
  <si>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</si>
  <si>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</si>
  <si>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</si>
  <si>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</si>
  <si>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</si>
  <si>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</si>
  <si>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</si>
  <si>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</si>
  <si>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</si>
  <si>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</si>
  <si>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</si>
  <si>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</si>
  <si>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</si>
  <si>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</si>
  <si>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</si>
  <si>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</si>
  <si>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</si>
  <si>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</si>
  <si>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</si>
  <si>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</si>
  <si>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</si>
  <si>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</si>
  <si>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</si>
  <si>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</si>
  <si>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</si>
  <si>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</si>
  <si>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</si>
  <si>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</si>
  <si>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</si>
  <si>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</si>
  <si>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</si>
  <si>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</si>
  <si>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</si>
  <si>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</si>
  <si>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</si>
  <si>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</si>
  <si>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</si>
  <si>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</si>
  <si>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</si>
  <si>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</si>
  <si>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</si>
  <si>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</si>
  <si>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</si>
  <si>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</si>
  <si>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</si>
  <si>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</si>
  <si>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</si>
  <si>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</si>
  <si>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</si>
  <si>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</si>
  <si>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</si>
  <si>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</si>
  <si>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</si>
  <si>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</si>
  <si>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</si>
  <si>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</si>
  <si>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</si>
  <si>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</si>
  <si>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</si>
  <si>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</si>
  <si>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</si>
  <si>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</si>
  <si>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</si>
  <si>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</si>
  <si>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</si>
  <si>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</si>
  <si>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</si>
  <si>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</si>
  <si>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</si>
  <si>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</si>
  <si>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</si>
  <si>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</si>
  <si>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</si>
  <si>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</si>
  <si>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</si>
  <si>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</si>
  <si>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</si>
  <si>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</si>
  <si>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</si>
  <si>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</si>
  <si>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</si>
  <si>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</si>
  <si>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</si>
  <si>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</si>
  <si>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</si>
  <si>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</si>
  <si>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</si>
  <si>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</si>
  <si>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</si>
  <si>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</si>
  <si>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</si>
  <si>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</si>
  <si>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</si>
  <si>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</si>
  <si>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</si>
  <si>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</si>
  <si>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</si>
  <si>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</si>
  <si>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</si>
  <si>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</si>
  <si>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</si>
  <si>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</si>
  <si>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</si>
  <si>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</si>
  <si>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</si>
  <si>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</si>
  <si>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</si>
  <si>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</si>
  <si>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</si>
  <si>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</si>
  <si>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</si>
  <si>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</si>
  <si>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</si>
  <si>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</si>
  <si>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</si>
  <si>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</si>
  <si>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</si>
  <si>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</si>
  <si>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</si>
  <si>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</si>
  <si>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</si>
  <si>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</si>
  <si>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</si>
  <si>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</si>
  <si>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</si>
  <si>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</si>
  <si>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</si>
  <si>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</si>
  <si>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</si>
  <si>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</si>
  <si>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</si>
  <si>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</si>
  <si>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</si>
  <si>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</si>
  <si>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</si>
  <si>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</si>
  <si>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</si>
  <si>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</si>
  <si>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</si>
  <si>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</si>
  <si>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</si>
  <si>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</si>
  <si>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</si>
  <si>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</si>
  <si>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</si>
  <si>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</si>
  <si>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</si>
  <si>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</si>
  <si>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</si>
  <si>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</si>
  <si>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</si>
  <si>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</si>
  <si>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</si>
  <si>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</si>
  <si>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</si>
  <si>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</si>
  <si>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</si>
  <si>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</si>
  <si>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</si>
  <si>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</si>
  <si>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</si>
  <si>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</si>
  <si>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</si>
  <si>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</si>
  <si>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</si>
  <si>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</si>
  <si>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</si>
  <si>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</si>
  <si>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</si>
  <si>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</si>
  <si>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</si>
  <si>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</si>
  <si>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</si>
  <si>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</si>
  <si>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</si>
  <si>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</si>
  <si>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</si>
  <si>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</si>
  <si>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</si>
  <si>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</si>
  <si>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</si>
  <si>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</si>
  <si>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</si>
  <si>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</si>
  <si>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</si>
  <si>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</si>
  <si>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</si>
  <si>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</si>
  <si>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</si>
  <si>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</si>
  <si>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</si>
  <si>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</si>
  <si>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</si>
  <si>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</si>
  <si>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</si>
  <si>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</si>
  <si>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</si>
  <si>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</si>
  <si>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</si>
  <si>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</si>
  <si>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</si>
  <si>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</si>
  <si>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</si>
  <si>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</si>
  <si>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</si>
  <si>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</si>
  <si>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</si>
  <si>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</si>
  <si>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</si>
  <si>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</si>
  <si>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</si>
  <si>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</si>
  <si>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</si>
  <si>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</si>
  <si>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</si>
  <si>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</si>
  <si>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</si>
  <si>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</si>
  <si>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</si>
  <si>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</si>
  <si>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</si>
  <si>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</si>
  <si>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</si>
  <si>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</si>
  <si>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</si>
  <si>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</si>
  <si>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</si>
  <si>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</si>
  <si>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</si>
  <si>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</si>
  <si>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</si>
  <si>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</si>
  <si>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</si>
  <si>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</si>
  <si>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</si>
  <si>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</si>
  <si>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</si>
  <si>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</si>
  <si>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</si>
  <si>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</si>
  <si>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</si>
  <si>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</si>
  <si>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</si>
  <si>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</si>
  <si>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</si>
  <si>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</si>
  <si>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</si>
  <si>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</si>
  <si>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</si>
  <si>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</si>
  <si>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</si>
  <si>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</si>
  <si>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</si>
  <si>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</si>
  <si>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</si>
  <si>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</si>
  <si>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</si>
  <si>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</si>
  <si>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</si>
  <si>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</si>
  <si>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</si>
  <si>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</si>
  <si>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</si>
  <si>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</si>
  <si>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</si>
  <si>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</si>
  <si>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</si>
  <si>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</si>
  <si>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</si>
  <si>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</si>
  <si>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</si>
  <si>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</si>
  <si>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</si>
  <si>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</si>
  <si>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</si>
  <si>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</si>
  <si>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</si>
  <si>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</si>
  <si>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</si>
  <si>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</si>
  <si>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</si>
  <si>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</si>
  <si>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</si>
  <si>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</si>
  <si>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</si>
  <si>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</si>
  <si>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</si>
  <si>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</si>
  <si>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</si>
  <si>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</si>
  <si>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</si>
  <si>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</si>
  <si>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</si>
  <si>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</si>
  <si>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</si>
  <si>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</si>
  <si>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</si>
  <si>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</si>
  <si>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</si>
  <si>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</si>
  <si>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</si>
  <si>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</si>
  <si>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</si>
  <si>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</si>
  <si>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</si>
  <si>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</si>
  <si>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</si>
  <si>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</si>
  <si>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</si>
  <si>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</si>
  <si>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</si>
  <si>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</si>
  <si>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</si>
  <si>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</si>
  <si>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</si>
  <si>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</si>
  <si>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</si>
  <si>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</si>
  <si>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</si>
  <si>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</si>
  <si>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</si>
  <si>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</si>
  <si>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</si>
  <si>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</si>
  <si>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</si>
  <si>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</si>
  <si>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</si>
  <si>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</si>
  <si>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</si>
  <si>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</si>
  <si>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</si>
  <si>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</si>
  <si>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</si>
  <si>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</si>
  <si>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</si>
  <si>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</si>
  <si>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</si>
  <si>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</si>
  <si>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</si>
  <si>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</si>
  <si>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</si>
  <si>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</si>
  <si>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</si>
  <si>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</si>
  <si>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</si>
  <si>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</si>
  <si>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</si>
  <si>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</si>
  <si>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</si>
  <si>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</si>
  <si>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</si>
  <si>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</si>
  <si>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</si>
  <si>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</si>
  <si>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</si>
  <si>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</si>
  <si>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</si>
  <si>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</si>
  <si>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</si>
  <si>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</si>
  <si>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</si>
  <si>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</si>
  <si>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</si>
  <si>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</si>
  <si>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</si>
  <si>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</si>
  <si>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</si>
  <si>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</si>
  <si>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</si>
  <si>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</si>
  <si>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</si>
  <si>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</si>
  <si>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</si>
  <si>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</si>
  <si>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</si>
  <si>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</si>
  <si>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</si>
  <si>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</si>
  <si>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</si>
  <si>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</si>
  <si>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</si>
  <si>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</si>
  <si>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</si>
  <si>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</si>
  <si>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</si>
  <si>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</si>
  <si>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</si>
  <si>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</si>
  <si>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</si>
  <si>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</si>
  <si>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</si>
  <si>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</si>
  <si>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</si>
  <si>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</si>
  <si>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</si>
  <si>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</si>
  <si>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</si>
  <si>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</si>
  <si>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</si>
  <si>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</si>
  <si>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</si>
  <si>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</si>
  <si>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</si>
  <si>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</si>
  <si>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</si>
  <si>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</si>
  <si>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</si>
  <si>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</si>
  <si>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</si>
  <si>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</si>
  <si>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</si>
  <si>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</si>
  <si>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</si>
  <si>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</si>
  <si>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</si>
  <si>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</si>
  <si>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</si>
  <si>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</si>
  <si>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</si>
  <si>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</si>
  <si>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</si>
  <si>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</si>
  <si>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</si>
  <si>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</si>
  <si>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</si>
  <si>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</si>
  <si>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</si>
  <si>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</si>
  <si>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</si>
  <si>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</si>
  <si>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</si>
  <si>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</si>
  <si>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</si>
  <si>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</si>
  <si>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</si>
  <si>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</si>
  <si>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</si>
  <si>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</si>
  <si>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</si>
  <si>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</si>
  <si>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</si>
  <si>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</si>
  <si>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</si>
  <si>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</si>
  <si>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</si>
  <si>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</si>
  <si>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</si>
  <si>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</si>
  <si>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</si>
  <si>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</si>
  <si>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</si>
  <si>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</si>
  <si>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</si>
  <si>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</si>
  <si>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</si>
  <si>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</si>
  <si>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</si>
  <si>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</si>
  <si>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</si>
  <si>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</si>
  <si>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</si>
  <si>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</si>
  <si>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</si>
  <si>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</si>
  <si>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</si>
  <si>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</si>
  <si>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</si>
  <si>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</si>
  <si>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</si>
  <si>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</si>
  <si>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</si>
  <si>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</si>
  <si>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</si>
  <si>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</si>
  <si>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</si>
  <si>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</si>
  <si>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</si>
  <si>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</si>
  <si>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</si>
  <si>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</si>
  <si>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</si>
  <si>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</si>
  <si>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</si>
  <si>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</si>
  <si>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</si>
  <si>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</si>
  <si>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</si>
  <si>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</si>
  <si>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</si>
  <si>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</si>
  <si>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</si>
  <si>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</si>
  <si>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</si>
  <si>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</si>
  <si>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</si>
  <si>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</si>
  <si>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</si>
  <si>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</si>
  <si>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</si>
  <si>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</si>
  <si>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</si>
  <si>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</si>
  <si>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</si>
  <si>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</si>
  <si>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</si>
  <si>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</si>
  <si>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</si>
  <si>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</si>
  <si>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</si>
  <si>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</si>
  <si>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</si>
  <si>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</si>
  <si>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</si>
  <si>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</si>
  <si>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</si>
  <si>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</si>
  <si>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</si>
  <si>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</si>
  <si>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</si>
  <si>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</si>
  <si>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</si>
  <si>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</si>
  <si>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</si>
  <si>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</si>
  <si>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</si>
  <si>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</si>
  <si>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</si>
  <si>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</si>
  <si>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</si>
  <si>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</si>
  <si>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</si>
  <si>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</si>
  <si>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</si>
  <si>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</si>
  <si>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</si>
  <si>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</si>
  <si>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</si>
  <si>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</si>
  <si>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</si>
  <si>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</si>
  <si>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</si>
  <si>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</si>
  <si>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</si>
  <si>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</si>
  <si>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</si>
  <si>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</si>
  <si>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</si>
  <si>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</si>
  <si>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</si>
  <si>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</si>
  <si>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</si>
  <si>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</si>
  <si>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</si>
  <si>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</si>
  <si>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</si>
  <si>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</si>
  <si>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</si>
  <si>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</si>
  <si>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</si>
  <si>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</si>
  <si>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</si>
  <si>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</si>
  <si>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</si>
  <si>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</si>
  <si>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</si>
  <si>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</si>
  <si>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</si>
  <si>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</si>
  <si>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</si>
  <si>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</si>
  <si>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</si>
  <si>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</si>
  <si>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</si>
  <si>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</si>
  <si>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</si>
  <si>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</si>
  <si>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</si>
  <si>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</si>
  <si>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</si>
  <si>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</si>
  <si>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</si>
  <si>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</si>
  <si>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</si>
  <si>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</si>
  <si>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</si>
  <si>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</si>
  <si>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</si>
  <si>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</si>
  <si>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</si>
  <si>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</si>
  <si>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</si>
  <si>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</si>
  <si>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</si>
  <si>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</si>
  <si>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</si>
  <si>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</si>
  <si>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</si>
  <si>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</si>
  <si>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</si>
  <si>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</si>
  <si>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</si>
  <si>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</si>
  <si>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</si>
  <si>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</si>
  <si>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</si>
  <si>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</si>
  <si>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</si>
  <si>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</si>
  <si>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</si>
  <si>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</si>
  <si>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</si>
  <si>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</si>
  <si>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</si>
  <si>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</si>
  <si>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</si>
  <si>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</si>
  <si>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</si>
  <si>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</si>
  <si>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</si>
  <si>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</si>
  <si>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</si>
  <si>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</si>
  <si>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</si>
  <si>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</si>
  <si>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</si>
  <si>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</si>
  <si>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</si>
  <si>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</si>
  <si>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</si>
  <si>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</si>
  <si>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</si>
  <si>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</si>
  <si>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</si>
  <si>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</si>
  <si>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</si>
  <si>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</si>
  <si>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</si>
  <si>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</si>
  <si>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</si>
  <si>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</si>
  <si>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</si>
  <si>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</si>
  <si>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</si>
  <si>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</si>
  <si>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</si>
  <si>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</si>
  <si>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</si>
  <si>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</si>
  <si>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</si>
  <si>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</si>
  <si>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</si>
  <si>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</si>
  <si>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</si>
  <si>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</si>
  <si>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</si>
  <si>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</si>
  <si>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</si>
  <si>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</si>
  <si>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</si>
  <si>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</si>
  <si>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</si>
  <si>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</si>
  <si>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</si>
  <si>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</si>
  <si>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</si>
  <si>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</si>
  <si>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</si>
  <si>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</si>
  <si>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</si>
  <si>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</si>
  <si>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</si>
  <si>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</si>
  <si>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</si>
  <si>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</si>
  <si>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</si>
  <si>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</si>
  <si>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</si>
  <si>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</si>
  <si>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</si>
  <si>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</si>
  <si>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</si>
  <si>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</si>
  <si>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</si>
  <si>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</si>
  <si>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</si>
  <si>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</si>
  <si>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</si>
  <si>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</si>
  <si>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</si>
  <si>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</si>
  <si>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</si>
  <si>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</si>
  <si>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</si>
  <si>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</si>
  <si>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</si>
  <si>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</si>
  <si>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</si>
  <si>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</si>
  <si>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</si>
  <si>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</si>
  <si>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</si>
  <si>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</si>
  <si>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</si>
  <si>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</si>
  <si>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</si>
  <si>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</si>
  <si>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</si>
  <si>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</si>
  <si>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</si>
  <si>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</si>
  <si>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</si>
  <si>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</si>
  <si>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</si>
  <si>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</si>
  <si>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</si>
  <si>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</si>
  <si>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</si>
  <si>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</si>
  <si>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</si>
  <si>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</si>
  <si>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</si>
  <si>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</si>
  <si>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</si>
  <si>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</si>
  <si>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</si>
  <si>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</si>
  <si>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</si>
  <si>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</si>
  <si>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</si>
  <si>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</si>
  <si>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</si>
  <si>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</si>
  <si>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</si>
  <si>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</si>
  <si>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</si>
  <si>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</si>
  <si>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</si>
  <si>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</si>
  <si>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</si>
  <si>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</si>
  <si>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</si>
  <si>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</si>
  <si>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</si>
  <si>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</si>
  <si>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</si>
  <si>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</si>
  <si>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</si>
  <si>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</si>
  <si>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</si>
  <si>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</si>
  <si>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</si>
  <si>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</si>
  <si>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</si>
  <si>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</si>
  <si>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</si>
  <si>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</si>
  <si>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</si>
  <si>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</si>
  <si>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</si>
  <si>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</si>
  <si>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</si>
  <si>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</si>
  <si>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</si>
  <si>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</si>
  <si>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</si>
  <si>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</si>
  <si>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</si>
  <si>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</si>
  <si>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</si>
  <si>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</si>
  <si>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</si>
  <si>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</si>
  <si>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</si>
  <si>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</si>
  <si>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</si>
  <si>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</si>
  <si>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</si>
  <si>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</si>
  <si>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</si>
  <si>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</si>
  <si>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</si>
  <si>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</si>
  <si>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</si>
  <si>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</si>
  <si>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</si>
  <si>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</si>
  <si>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</si>
  <si>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</si>
  <si>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</si>
  <si>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</si>
  <si>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</si>
  <si>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</si>
  <si>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</si>
  <si>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</si>
  <si>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</si>
  <si>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</si>
  <si>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</si>
  <si>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</si>
  <si>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</si>
  <si>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</si>
  <si>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</si>
  <si>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</si>
  <si>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</si>
  <si>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</si>
  <si>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</si>
  <si>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</si>
  <si>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</si>
  <si>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</si>
  <si>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</si>
  <si>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</si>
  <si>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</si>
  <si>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</si>
  <si>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</si>
  <si>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</si>
  <si>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</si>
  <si>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</si>
  <si>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</si>
  <si>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</si>
  <si>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</si>
  <si>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</si>
  <si>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</si>
  <si>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</si>
  <si>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</si>
  <si>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</si>
  <si>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</si>
  <si>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</si>
  <si>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</si>
  <si>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</si>
  <si>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</si>
  <si>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</si>
  <si>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</si>
  <si>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</si>
  <si>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</si>
  <si>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</si>
  <si>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</si>
  <si>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</si>
  <si>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</si>
  <si>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</si>
  <si>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</si>
  <si>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</si>
  <si>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</si>
  <si>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</si>
  <si>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</si>
  <si>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</si>
  <si>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</si>
  <si>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</si>
  <si>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</si>
  <si>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</si>
  <si>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</si>
  <si>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</si>
  <si>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</si>
  <si>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</si>
  <si>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</si>
  <si>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</si>
  <si>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</si>
  <si>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</si>
  <si>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</si>
  <si>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</si>
  <si>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</si>
  <si>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</si>
  <si>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</si>
  <si>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</si>
  <si>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</si>
  <si>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</si>
  <si>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</si>
  <si>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</si>
  <si>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</si>
  <si>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</si>
  <si>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</si>
  <si>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</si>
  <si>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</si>
  <si>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</si>
  <si>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</si>
  <si>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</si>
  <si>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</si>
  <si>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</si>
  <si>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</si>
  <si>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</si>
  <si>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</si>
  <si>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</si>
  <si>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</si>
  <si>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</si>
  <si>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</si>
  <si>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</si>
  <si>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</si>
  <si>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</si>
  <si>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</si>
  <si>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</si>
  <si>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</si>
  <si>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</si>
  <si>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</si>
  <si>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</si>
  <si>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</si>
  <si>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</si>
  <si>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</si>
  <si>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</si>
  <si>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</si>
  <si>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</si>
  <si>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</si>
  <si>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</si>
  <si>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</si>
  <si>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</si>
  <si>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</si>
  <si>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</si>
  <si>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</si>
  <si>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</si>
  <si>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</si>
  <si>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</si>
  <si>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</si>
  <si>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</si>
  <si>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</si>
  <si>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</si>
  <si>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</si>
  <si>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</si>
  <si>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</si>
  <si>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</si>
  <si>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</si>
  <si>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</si>
  <si>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</si>
  <si>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</si>
  <si>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</si>
  <si>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</si>
  <si>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</si>
  <si>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</si>
  <si>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</si>
  <si>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</si>
  <si>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</si>
  <si>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</si>
  <si>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</si>
  <si>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</si>
  <si>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</si>
  <si>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</si>
  <si>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</si>
  <si>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</si>
  <si>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</si>
  <si>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</si>
  <si>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</si>
  <si>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</si>
  <si>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</si>
  <si>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</si>
  <si>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</si>
  <si>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</si>
  <si>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</si>
  <si>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</si>
  <si>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</si>
  <si>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</si>
  <si>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</si>
  <si>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</si>
  <si>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</si>
  <si>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</si>
  <si>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</si>
  <si>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</si>
  <si>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</si>
  <si>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</si>
  <si>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</si>
  <si>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</si>
  <si>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</si>
  <si>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</si>
  <si>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</si>
  <si>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</si>
  <si>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</si>
  <si>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</si>
  <si>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</si>
  <si>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</si>
  <si>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</si>
  <si>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</si>
  <si>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</si>
  <si>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</si>
  <si>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</si>
  <si>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</si>
  <si>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</si>
  <si>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</si>
  <si>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</si>
  <si>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</si>
  <si>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</si>
  <si>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</si>
  <si>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</si>
  <si>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</si>
  <si>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</si>
  <si>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</si>
  <si>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</si>
  <si>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</si>
  <si>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</si>
  <si>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</si>
  <si>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</si>
  <si>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</si>
  <si>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</si>
  <si>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</si>
  <si>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</si>
  <si>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</si>
  <si>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</si>
  <si>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</si>
  <si>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</si>
  <si>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</si>
  <si>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</si>
  <si>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</si>
  <si>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</si>
  <si>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</si>
  <si>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</si>
  <si>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</si>
  <si>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</si>
  <si>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</si>
  <si>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</si>
  <si>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</si>
  <si>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</si>
  <si>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</si>
  <si>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</si>
  <si>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</si>
  <si>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</si>
  <si>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</si>
  <si>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</si>
  <si>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</si>
  <si>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</si>
  <si>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</si>
  <si>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</si>
  <si>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</si>
  <si>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</si>
  <si>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</si>
  <si>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</si>
  <si>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</si>
  <si>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</si>
  <si>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</si>
  <si>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</si>
  <si>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</si>
  <si>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</si>
  <si>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</si>
  <si>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</si>
  <si>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</si>
  <si>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</si>
  <si>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</si>
  <si>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</si>
  <si>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</si>
  <si>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</si>
  <si>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</si>
  <si>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</si>
  <si>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</si>
  <si>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</si>
  <si>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</si>
  <si>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</si>
  <si>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</si>
  <si>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</si>
  <si>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</si>
  <si>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</si>
  <si>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</si>
  <si>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</si>
  <si>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</si>
  <si>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</si>
  <si>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</si>
  <si>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</si>
  <si>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</si>
  <si>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</si>
  <si>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</si>
  <si>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</si>
  <si>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</si>
  <si>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</si>
  <si>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</si>
  <si>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</si>
  <si>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</si>
  <si>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</si>
  <si>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</si>
  <si>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</si>
  <si>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</si>
  <si>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</si>
  <si>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</si>
  <si>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</si>
  <si>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</si>
  <si>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</si>
  <si>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</si>
  <si>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</si>
  <si>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</si>
  <si>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</si>
  <si>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</si>
  <si>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</si>
  <si>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</si>
  <si>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</si>
  <si>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</si>
  <si>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</si>
  <si>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</si>
  <si>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</si>
  <si>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</si>
  <si>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</si>
  <si>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</si>
  <si>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</si>
  <si>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</si>
  <si>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</si>
  <si>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</si>
  <si>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</si>
  <si>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</si>
  <si>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</si>
  <si>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</si>
  <si>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</si>
  <si>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</si>
  <si>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</si>
  <si>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</si>
  <si>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</si>
  <si>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</si>
  <si>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</si>
  <si>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</si>
  <si>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</si>
  <si>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</si>
  <si>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</si>
  <si>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</si>
  <si>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</si>
  <si>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</si>
  <si>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</si>
  <si>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</si>
  <si>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</si>
  <si>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</si>
  <si>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</si>
  <si>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</si>
  <si>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</si>
  <si>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</si>
  <si>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</si>
  <si>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</si>
  <si>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</si>
  <si>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</si>
  <si>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</si>
  <si>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</si>
  <si>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</si>
  <si>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</si>
  <si>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</si>
  <si>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</si>
  <si>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</si>
  <si>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</si>
  <si>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</si>
  <si>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</si>
  <si>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</si>
  <si>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</si>
  <si>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</si>
  <si>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</si>
  <si>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</si>
  <si>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</si>
  <si>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</si>
  <si>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</si>
  <si>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</si>
  <si>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</si>
  <si>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</si>
  <si>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</si>
  <si>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</si>
  <si>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</si>
  <si>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</si>
  <si>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</si>
  <si>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</si>
  <si>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</si>
  <si>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</si>
  <si>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</si>
  <si>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</si>
  <si>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</si>
  <si>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</si>
  <si>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</si>
  <si>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</si>
  <si>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</si>
  <si>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</si>
  <si>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</si>
  <si>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</si>
  <si>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</si>
  <si>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</si>
  <si>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</si>
  <si>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</si>
  <si>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</si>
  <si>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</si>
  <si>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</si>
  <si>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</si>
  <si>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</si>
  <si>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</si>
  <si>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</si>
  <si>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</si>
  <si>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</si>
  <si>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</si>
  <si>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</si>
  <si>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</si>
  <si>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</si>
  <si>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</si>
  <si>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</si>
  <si>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</si>
  <si>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</si>
  <si>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</si>
  <si>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</si>
  <si>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</si>
  <si>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</si>
  <si>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</si>
  <si>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</si>
  <si>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</si>
  <si>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</si>
  <si>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</si>
  <si>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</si>
  <si>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</si>
  <si>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</si>
  <si>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</si>
  <si>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</si>
  <si>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</si>
  <si>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</si>
  <si>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</si>
  <si>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</si>
  <si>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</si>
  <si>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</si>
  <si>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</si>
  <si>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</si>
  <si>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</si>
  <si>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</si>
  <si>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</si>
  <si>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</si>
  <si>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</si>
  <si>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</si>
  <si>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</si>
  <si>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</si>
  <si>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</si>
  <si>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</si>
  <si>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</si>
  <si>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</si>
  <si>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</si>
  <si>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</si>
  <si>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</si>
  <si>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</si>
  <si>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</si>
  <si>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</si>
  <si>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</si>
  <si>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</si>
  <si>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</si>
  <si>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</si>
  <si>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</si>
  <si>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</si>
  <si>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</si>
  <si>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</si>
  <si>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</si>
  <si>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</si>
  <si>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</si>
  <si>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</si>
  <si>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</si>
  <si>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</si>
  <si>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</si>
  <si>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</si>
  <si>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</si>
  <si>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</si>
  <si>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</si>
  <si>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</si>
  <si>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</si>
  <si>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</si>
  <si>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</si>
  <si>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</si>
  <si>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</si>
  <si>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</si>
  <si>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</si>
  <si>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</si>
  <si>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</si>
  <si>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</si>
  <si>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</si>
  <si>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</si>
  <si>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</si>
  <si>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</si>
  <si>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</si>
  <si>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</si>
  <si>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</si>
  <si>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</si>
  <si>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</si>
  <si>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</si>
  <si>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</si>
  <si>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</si>
  <si>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</si>
  <si>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</si>
  <si>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</si>
  <si>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</si>
  <si>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</si>
  <si>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</si>
  <si>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</si>
  <si>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</si>
  <si>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</si>
  <si>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</si>
  <si>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</si>
  <si>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</si>
  <si>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</si>
  <si>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</si>
  <si>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</si>
  <si>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</si>
  <si>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</si>
  <si>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</si>
  <si>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</si>
  <si>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</si>
  <si>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</si>
  <si>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</si>
  <si>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</si>
  <si>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</si>
  <si>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</si>
  <si>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</si>
  <si>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</si>
  <si>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</si>
  <si>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</si>
  <si>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</si>
  <si>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</si>
  <si>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</si>
  <si>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</si>
  <si>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</si>
  <si>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</si>
  <si>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</si>
  <si>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</si>
  <si>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</si>
  <si>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</si>
  <si>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</si>
  <si>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</si>
  <si>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</si>
  <si>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</si>
  <si>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</si>
  <si>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</si>
  <si>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</si>
  <si>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</si>
  <si>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</si>
  <si>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</si>
  <si>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</si>
  <si>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</si>
  <si>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</si>
  <si>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</si>
  <si>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</si>
  <si>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</si>
  <si>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</si>
  <si>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</si>
  <si>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</si>
  <si>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</si>
  <si>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</si>
  <si>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</si>
  <si>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</si>
  <si>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</si>
  <si>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</si>
  <si>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</si>
  <si>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</si>
  <si>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</si>
  <si>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</si>
  <si>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</si>
  <si>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</si>
  <si>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</si>
  <si>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</si>
  <si>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</si>
  <si>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</si>
  <si>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</si>
  <si>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</si>
  <si>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</si>
  <si>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</si>
  <si>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</si>
  <si>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</si>
  <si>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</si>
  <si>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</si>
  <si>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</si>
  <si>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</si>
  <si>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</si>
  <si>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</si>
  <si>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</si>
  <si>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</si>
  <si>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</si>
  <si>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</si>
  <si>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</si>
  <si>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</si>
  <si>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</si>
  <si>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</si>
  <si>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</si>
  <si>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</si>
  <si>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</si>
  <si>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</si>
  <si>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</si>
  <si>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</si>
  <si>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</si>
  <si>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</si>
  <si>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</si>
  <si>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</si>
  <si>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</si>
  <si>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</si>
  <si>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</si>
  <si>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</si>
  <si>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</si>
  <si>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</si>
  <si>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</si>
  <si>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</si>
  <si>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</si>
  <si>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</si>
  <si>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</si>
  <si>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</si>
  <si>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</si>
  <si>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</si>
  <si>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</si>
  <si>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</si>
  <si>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</si>
  <si>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</si>
  <si>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</si>
  <si>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</si>
  <si>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</si>
  <si>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</si>
  <si>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</si>
  <si>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</si>
  <si>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</si>
  <si>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</si>
  <si>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</si>
  <si>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</si>
  <si>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</si>
  <si>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</si>
  <si>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</si>
  <si>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</si>
  <si>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</si>
  <si>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</si>
  <si>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</si>
  <si>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</si>
  <si>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</si>
  <si>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</si>
  <si>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</si>
  <si>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</si>
  <si>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</si>
  <si>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</si>
  <si>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</si>
  <si>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</si>
  <si>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</si>
  <si>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</si>
  <si>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</si>
  <si>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</si>
  <si>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</si>
  <si>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</si>
  <si>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</si>
  <si>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</si>
  <si>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</si>
  <si>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</si>
  <si>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</si>
  <si>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</si>
  <si>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</si>
  <si>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</si>
  <si>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</si>
  <si>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</si>
  <si>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</si>
  <si>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</si>
  <si>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</si>
  <si>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</si>
  <si>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</si>
  <si>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</si>
  <si>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</si>
  <si>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</si>
  <si>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</si>
  <si>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</si>
  <si>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</si>
  <si>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</si>
  <si>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</si>
  <si>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</si>
  <si>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</si>
  <si>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</si>
  <si>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</si>
  <si>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</si>
  <si>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</si>
  <si>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</si>
  <si>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</si>
  <si>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</si>
  <si>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</si>
  <si>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</si>
  <si>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</si>
  <si>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</si>
  <si>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</si>
  <si>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</si>
  <si>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</si>
  <si>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</si>
  <si>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</si>
  <si>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</si>
  <si>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</si>
  <si>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</si>
  <si>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</si>
  <si>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</si>
  <si>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</si>
  <si>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</si>
  <si>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</si>
  <si>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</si>
  <si>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</si>
  <si>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</si>
  <si>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</si>
  <si>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</si>
  <si>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</si>
  <si>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</si>
  <si>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</si>
  <si>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</si>
  <si>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</si>
  <si>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</si>
  <si>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</si>
  <si>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</si>
  <si>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</si>
  <si>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</si>
  <si>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</si>
  <si>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</si>
  <si>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</si>
  <si>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</si>
  <si>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</si>
  <si>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</si>
  <si>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</si>
  <si>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</si>
  <si>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</si>
  <si>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</si>
  <si>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</si>
  <si>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</si>
  <si>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</si>
  <si>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</si>
  <si>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</si>
  <si>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</si>
  <si>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</si>
  <si>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</si>
  <si>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</si>
  <si>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</si>
  <si>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</si>
  <si>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</si>
  <si>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</si>
  <si>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</si>
  <si>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</si>
  <si>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</si>
  <si>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</si>
  <si>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</si>
  <si>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</si>
  <si>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</si>
  <si>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</si>
  <si>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</si>
  <si>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</si>
  <si>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</si>
  <si>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</si>
  <si>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</si>
  <si>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</si>
  <si>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</si>
  <si>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</si>
  <si>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</si>
  <si>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</si>
  <si>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</si>
  <si>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</si>
  <si>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</si>
  <si>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</si>
  <si>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</si>
  <si>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</si>
  <si>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</si>
  <si>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</si>
  <si>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</si>
  <si>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</si>
  <si>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</si>
  <si>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</si>
  <si>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</si>
  <si>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</si>
  <si>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</si>
  <si>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</si>
  <si>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</si>
  <si>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</si>
  <si>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</si>
  <si>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</si>
  <si>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</si>
  <si>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</si>
  <si>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</si>
  <si>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</si>
  <si>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</si>
  <si>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</si>
  <si>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</si>
  <si>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</si>
  <si>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</si>
  <si>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</si>
  <si>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</si>
  <si>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</si>
  <si>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</si>
  <si>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</si>
  <si>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</si>
  <si>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</si>
  <si>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</si>
  <si>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</si>
  <si>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</si>
  <si>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</si>
  <si>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</si>
  <si>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</si>
  <si>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</si>
  <si>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</si>
  <si>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</si>
  <si>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</si>
  <si>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</si>
  <si>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</si>
  <si>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</si>
  <si>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</si>
  <si>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</si>
  <si>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</si>
  <si>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</si>
  <si>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</si>
  <si>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</si>
  <si>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</si>
  <si>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</si>
  <si>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</si>
  <si>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</si>
  <si>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</si>
  <si>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</si>
  <si>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</si>
  <si>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</si>
  <si>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</si>
  <si>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</si>
  <si>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</si>
  <si>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</si>
  <si>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</si>
  <si>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</si>
  <si>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</si>
  <si>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</si>
  <si>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</si>
  <si>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</si>
  <si>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</si>
  <si>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</si>
  <si>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</si>
  <si>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</si>
  <si>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</si>
  <si>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</si>
  <si>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</si>
  <si>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</si>
  <si>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</si>
  <si>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</si>
  <si>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</si>
  <si>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</si>
  <si>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</si>
  <si>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</si>
  <si>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</si>
  <si>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</si>
  <si>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</si>
  <si>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</si>
  <si>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</si>
  <si>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</si>
  <si>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</si>
  <si>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</si>
  <si>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</si>
  <si>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</si>
  <si>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</si>
  <si>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</si>
  <si>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</si>
  <si>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</si>
  <si>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</si>
  <si>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</si>
  <si>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</si>
  <si>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</si>
  <si>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</si>
  <si>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</si>
  <si>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</si>
  <si>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</si>
  <si>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</si>
  <si>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</si>
  <si>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</si>
  <si>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</si>
  <si>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</si>
  <si>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</si>
  <si>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</si>
  <si>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</si>
  <si>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</si>
  <si>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</si>
  <si>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</si>
  <si>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</si>
  <si>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</si>
  <si>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</si>
  <si>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</si>
  <si>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</si>
  <si>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</si>
  <si>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</si>
  <si>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</si>
  <si>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</si>
  <si>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</si>
  <si>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</si>
  <si>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</si>
  <si>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</si>
  <si>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</si>
  <si>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</si>
  <si>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</si>
  <si>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</si>
  <si>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</si>
  <si>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</si>
  <si>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</si>
  <si>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</si>
  <si>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</si>
  <si>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</si>
  <si>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</si>
  <si>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</si>
  <si>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</si>
  <si>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</si>
  <si>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</si>
  <si>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</si>
  <si>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</si>
  <si>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</si>
  <si>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</si>
  <si>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</si>
  <si>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</si>
  <si>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</si>
  <si>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</si>
  <si>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</si>
  <si>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</si>
  <si>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</si>
  <si>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</si>
  <si>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</si>
  <si>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</si>
  <si>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</si>
  <si>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</si>
  <si>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</si>
  <si>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</si>
  <si>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</si>
  <si>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</si>
  <si>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</si>
  <si>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</si>
  <si>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</si>
  <si>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</si>
  <si>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</si>
  <si>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</si>
  <si>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</si>
  <si>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</si>
  <si>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</si>
  <si>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</si>
  <si>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</si>
  <si>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</si>
  <si>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</si>
  <si>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</si>
  <si>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</si>
  <si>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</si>
  <si>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</si>
  <si>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</si>
  <si>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</si>
  <si>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</si>
  <si>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</si>
  <si>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</si>
  <si>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</si>
  <si>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</si>
  <si>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</si>
  <si>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</si>
  <si>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</si>
  <si>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</si>
  <si>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</si>
  <si>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</si>
  <si>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</si>
  <si>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</si>
  <si>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</si>
  <si>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</si>
  <si>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</si>
  <si>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</si>
  <si>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</si>
  <si>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</si>
  <si>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</si>
  <si>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</si>
  <si>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</si>
  <si>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</si>
  <si>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</si>
  <si>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</si>
  <si>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</si>
  <si>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</si>
  <si>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</si>
  <si>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</si>
  <si>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</si>
  <si>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</si>
  <si>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</si>
  <si>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</si>
  <si>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</si>
  <si>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</si>
  <si>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</si>
  <si>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</si>
  <si>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</si>
  <si>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</si>
  <si>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</si>
  <si>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</si>
  <si>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</si>
  <si>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</si>
  <si>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</si>
  <si>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</si>
  <si>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</si>
  <si>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</si>
  <si>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</si>
  <si>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</si>
  <si>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</si>
  <si>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</si>
  <si>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</si>
  <si>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</si>
  <si>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</si>
  <si>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</si>
  <si>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</si>
  <si>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</si>
  <si>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</si>
  <si>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</si>
  <si>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</si>
  <si>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</si>
  <si>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</si>
  <si>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</si>
  <si>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</si>
  <si>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</si>
  <si>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</si>
  <si>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</si>
  <si>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</si>
  <si>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</si>
  <si>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</si>
  <si>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</si>
  <si>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</si>
  <si>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</si>
  <si>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</si>
  <si>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</si>
  <si>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</si>
  <si>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</si>
  <si>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</si>
  <si>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</si>
  <si>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</si>
  <si>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</si>
  <si>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</si>
  <si>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</si>
  <si>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</si>
  <si>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</si>
  <si>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</si>
  <si>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</si>
  <si>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</si>
  <si>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</si>
  <si>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</si>
  <si>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</si>
  <si>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</si>
  <si>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</si>
  <si>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</si>
  <si>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</si>
  <si>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</si>
  <si>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</si>
  <si>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</si>
  <si>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</si>
  <si>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</si>
  <si>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</si>
  <si>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</si>
  <si>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</si>
  <si>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</si>
  <si>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</si>
  <si>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</si>
  <si>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</si>
  <si>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</si>
  <si>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</si>
  <si>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</si>
  <si>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</si>
  <si>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</si>
  <si>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</si>
  <si>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</si>
  <si>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</si>
  <si>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</si>
  <si>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</si>
  <si>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</si>
  <si>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</si>
  <si>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</si>
  <si>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</si>
  <si>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</si>
  <si>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</si>
  <si>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</si>
  <si>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</si>
  <si>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</si>
  <si>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</si>
  <si>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</si>
  <si>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</si>
  <si>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</si>
  <si>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</si>
  <si>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</si>
  <si>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</si>
  <si>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</si>
  <si>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</si>
  <si>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</si>
  <si>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</si>
  <si>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</si>
  <si>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</si>
  <si>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</si>
  <si>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</si>
  <si>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</si>
  <si>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</si>
  <si>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</si>
  <si>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</si>
  <si>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</si>
  <si>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</si>
  <si>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</si>
  <si>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</si>
  <si>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</si>
  <si>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</si>
  <si>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</si>
  <si>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</si>
  <si>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</si>
  <si>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</si>
  <si>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</si>
  <si>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</si>
  <si>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</si>
  <si>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</si>
  <si>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</si>
  <si>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</si>
  <si>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</si>
  <si>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</si>
  <si>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</si>
  <si>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</si>
  <si>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</si>
  <si>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</si>
  <si>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</si>
  <si>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</si>
  <si>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</si>
  <si>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</si>
  <si>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</si>
  <si>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</si>
  <si>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</si>
  <si>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</si>
  <si>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</si>
  <si>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</si>
  <si>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</si>
  <si>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</si>
  <si>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</si>
  <si>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</si>
  <si>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</si>
  <si>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</si>
  <si>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</si>
  <si>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</si>
  <si>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</si>
  <si>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</si>
  <si>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</si>
  <si>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</si>
  <si>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</si>
  <si>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</si>
  <si>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</si>
  <si>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</si>
  <si>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</si>
  <si>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</si>
  <si>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</si>
  <si>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</si>
  <si>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</si>
  <si>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</si>
  <si>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</si>
  <si>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</si>
  <si>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</si>
  <si>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</si>
  <si>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</si>
  <si>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</si>
  <si>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</si>
  <si>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</si>
  <si>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</si>
  <si>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</si>
  <si>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</si>
  <si>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</si>
  <si>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</si>
  <si>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</si>
  <si>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</si>
  <si>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</si>
  <si>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</si>
  <si>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</si>
  <si>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</si>
  <si>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</si>
  <si>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</si>
  <si>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</si>
  <si>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</si>
  <si>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</si>
  <si>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</si>
  <si>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</si>
  <si>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</si>
  <si>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</si>
  <si>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</si>
  <si>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</si>
  <si>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</si>
  <si>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</si>
  <si>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</si>
  <si>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</si>
  <si>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</si>
  <si>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</si>
  <si>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</si>
  <si>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</si>
  <si>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</si>
  <si>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</si>
  <si>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</si>
  <si>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</si>
  <si>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</si>
  <si>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</si>
  <si>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</si>
  <si>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</si>
  <si>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</si>
  <si>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</si>
  <si>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</si>
  <si>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</si>
  <si>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</si>
  <si>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</si>
  <si>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</si>
  <si>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</si>
  <si>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</si>
  <si>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</si>
  <si>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</si>
  <si>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</si>
  <si>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</si>
  <si>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</si>
  <si>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</si>
  <si>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</si>
  <si>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</si>
  <si>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</si>
  <si>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</si>
  <si>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</si>
  <si>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</si>
  <si>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</si>
  <si>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</si>
  <si>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</si>
  <si>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</si>
  <si>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</si>
  <si>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</si>
  <si>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</si>
  <si>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</si>
  <si>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</si>
  <si>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</si>
  <si>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</si>
  <si>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</si>
  <si>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</si>
  <si>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</si>
  <si>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</si>
  <si>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</si>
  <si>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</si>
  <si>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</si>
  <si>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</si>
  <si>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</si>
  <si>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</si>
  <si>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</si>
  <si>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</si>
  <si>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</si>
  <si>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</si>
  <si>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</si>
  <si>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</si>
  <si>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</si>
  <si>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</si>
  <si>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</si>
  <si>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</si>
  <si>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</si>
  <si>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</si>
  <si>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</si>
  <si>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</si>
  <si>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</si>
  <si>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</si>
  <si>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</si>
  <si>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</si>
  <si>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</si>
  <si>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</si>
  <si>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</si>
  <si>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</si>
  <si>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</si>
  <si>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</si>
  <si>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</si>
  <si>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</si>
  <si>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</si>
  <si>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</si>
  <si>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</si>
  <si>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</si>
  <si>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</si>
  <si>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</si>
  <si>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</si>
  <si>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</si>
  <si>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</si>
  <si>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</si>
  <si>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</si>
  <si>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</si>
  <si>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</si>
  <si>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</si>
  <si>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</si>
  <si>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</si>
  <si>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</si>
  <si>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</si>
  <si>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</si>
  <si>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</si>
  <si>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</si>
  <si>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</si>
  <si>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</si>
  <si>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</si>
  <si>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</si>
  <si>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</si>
  <si>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</si>
  <si>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</si>
  <si>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</si>
  <si>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</si>
  <si>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</si>
  <si>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</si>
  <si>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</si>
  <si>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</si>
  <si>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</si>
  <si>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</si>
  <si>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</si>
  <si>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</si>
  <si>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</si>
  <si>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</si>
  <si>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</si>
  <si>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</si>
  <si>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</si>
  <si>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</si>
  <si>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</si>
  <si>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</si>
  <si>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</si>
  <si>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</si>
  <si>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</si>
  <si>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</si>
  <si>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</si>
  <si>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</si>
  <si>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</si>
  <si>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</si>
  <si>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</si>
  <si>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</si>
  <si>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</si>
  <si>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</si>
  <si>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</si>
  <si>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</si>
  <si>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</si>
  <si>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</si>
  <si>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</si>
  <si>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</si>
  <si>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</si>
  <si>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</si>
  <si>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</si>
  <si>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</si>
  <si>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</si>
  <si>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</si>
  <si>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</si>
  <si>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</si>
  <si>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</si>
  <si>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</si>
  <si>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</si>
  <si>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</si>
  <si>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</si>
  <si>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</si>
  <si>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</si>
  <si>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</si>
  <si>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</si>
  <si>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</si>
  <si>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</si>
  <si>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</si>
  <si>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</si>
  <si>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</si>
  <si>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</si>
  <si>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</si>
  <si>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</si>
  <si>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</si>
  <si>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</si>
  <si>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</si>
  <si>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</si>
  <si>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</si>
  <si>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</si>
  <si>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</si>
  <si>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</si>
  <si>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</si>
  <si>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</si>
  <si>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</si>
  <si>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</si>
  <si>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</si>
  <si>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</si>
  <si>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</si>
  <si>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</si>
  <si>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</si>
  <si>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</si>
  <si>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</si>
  <si>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</si>
  <si>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</si>
  <si>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</si>
  <si>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</si>
  <si>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</si>
  <si>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</si>
  <si>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</si>
  <si>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</si>
  <si>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</si>
  <si>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</si>
  <si>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</si>
  <si>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</si>
  <si>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</si>
  <si>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</si>
  <si>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</si>
  <si>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</si>
  <si>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</si>
  <si>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</si>
  <si>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</si>
  <si>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</si>
  <si>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</si>
  <si>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</si>
  <si>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</si>
  <si>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</si>
  <si>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</si>
  <si>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</si>
  <si>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</si>
  <si>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</si>
  <si>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</si>
  <si>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</si>
  <si>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</si>
  <si>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</si>
  <si>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</si>
  <si>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</si>
  <si>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</si>
  <si>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</si>
  <si>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</si>
  <si>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</si>
  <si>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</si>
  <si>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</si>
  <si>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</si>
  <si>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</si>
  <si>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</si>
  <si>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</si>
  <si>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</si>
  <si>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</si>
  <si>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</si>
  <si>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</si>
  <si>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</si>
  <si>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</si>
  <si>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</si>
  <si>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</si>
  <si>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</si>
  <si>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</si>
  <si>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</si>
  <si>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</si>
  <si>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</si>
  <si>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</si>
  <si>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</si>
  <si>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</si>
  <si>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</si>
  <si>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</si>
  <si>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</si>
  <si>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</si>
  <si>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</si>
  <si>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</si>
  <si>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</si>
  <si>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</si>
  <si>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</si>
  <si>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</si>
  <si>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</si>
  <si>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</si>
  <si>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</si>
  <si>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</si>
  <si>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</si>
  <si>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</si>
  <si>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</si>
  <si>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</si>
  <si>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</si>
  <si>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</si>
  <si>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</si>
  <si>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</si>
  <si>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</si>
  <si>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</si>
  <si>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</si>
  <si>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</si>
  <si>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</si>
  <si>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</si>
  <si>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</si>
  <si>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</si>
  <si>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</si>
  <si>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</si>
  <si>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</si>
  <si>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</si>
  <si>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</si>
  <si>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</si>
  <si>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</si>
  <si>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</si>
  <si>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</si>
  <si>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</si>
  <si>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</si>
  <si>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</si>
  <si>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</si>
  <si>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</si>
  <si>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</si>
  <si>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</si>
  <si>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</si>
  <si>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</si>
  <si>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</si>
  <si>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</si>
  <si>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</si>
  <si>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</si>
  <si>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</si>
  <si>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</si>
  <si>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</si>
  <si>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</si>
  <si>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</si>
  <si>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</si>
  <si>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</si>
  <si>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</si>
  <si>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</si>
  <si>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</si>
  <si>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</si>
  <si>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</si>
  <si>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</si>
  <si>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</si>
  <si>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</si>
  <si>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</si>
  <si>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</si>
  <si>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</si>
  <si>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</si>
  <si>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</si>
  <si>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</si>
  <si>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</si>
  <si>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</si>
  <si>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</si>
  <si>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</si>
  <si>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</si>
  <si>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</si>
  <si>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</si>
  <si>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</si>
  <si>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</si>
  <si>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</si>
  <si>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</si>
  <si>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</si>
  <si>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</si>
  <si>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</si>
  <si>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</si>
  <si>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</si>
  <si>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</si>
  <si>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</si>
  <si>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</si>
  <si>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</si>
  <si>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</si>
  <si>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</si>
  <si>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</si>
  <si>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</si>
  <si>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</si>
  <si>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</si>
  <si>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</si>
  <si>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</si>
  <si>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</si>
  <si>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</si>
  <si>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</si>
  <si>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</si>
  <si>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</si>
  <si>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</si>
  <si>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</si>
  <si>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</si>
  <si>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</si>
  <si>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</si>
  <si>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</si>
  <si>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</si>
  <si>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</si>
  <si>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</si>
  <si>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</si>
  <si>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</si>
  <si>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</si>
  <si>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</si>
  <si>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</si>
  <si>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</si>
  <si>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</si>
  <si>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</si>
  <si>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</si>
  <si>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</si>
  <si>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</si>
  <si>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</si>
  <si>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</si>
  <si>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</si>
  <si>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</si>
  <si>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</si>
  <si>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</si>
  <si>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</si>
  <si>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</si>
  <si>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</si>
  <si>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</si>
  <si>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</si>
  <si>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</si>
  <si>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</si>
  <si>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</si>
  <si>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</si>
  <si>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</si>
  <si>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</si>
  <si>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</si>
  <si>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</si>
  <si>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</si>
  <si>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</si>
  <si>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</si>
  <si>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</si>
  <si>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</si>
  <si>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</si>
  <si>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</si>
  <si>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</si>
  <si>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</si>
  <si>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</si>
  <si>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</si>
  <si>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</si>
  <si>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</si>
  <si>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</si>
  <si>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</si>
  <si>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</si>
  <si>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</si>
  <si>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</si>
  <si>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</si>
  <si>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</si>
  <si>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</si>
  <si>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</si>
  <si>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</si>
  <si>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</si>
  <si>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</si>
  <si>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</si>
  <si>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</si>
  <si>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</si>
  <si>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</si>
  <si>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</si>
  <si>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</si>
  <si>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</si>
  <si>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</si>
  <si>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</si>
  <si>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</si>
  <si>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</si>
  <si>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</si>
  <si>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</si>
  <si>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</si>
  <si>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</si>
  <si>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</si>
  <si>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</si>
  <si>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</si>
  <si>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</si>
  <si>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</si>
  <si>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</si>
  <si>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</si>
  <si>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</si>
  <si>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</si>
  <si>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</si>
  <si>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</si>
  <si>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</si>
  <si>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</si>
  <si>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</si>
  <si>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</si>
  <si>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</si>
  <si>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</si>
  <si>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</si>
  <si>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</si>
  <si>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</si>
  <si>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</si>
  <si>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</si>
  <si>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</si>
  <si>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</si>
  <si>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</si>
  <si>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</si>
  <si>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</si>
  <si>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</si>
  <si>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</si>
  <si>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</si>
  <si>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</si>
  <si>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</si>
  <si>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</si>
  <si>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</si>
  <si>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</si>
  <si>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</si>
  <si>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</si>
  <si>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</si>
  <si>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</si>
  <si>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</si>
  <si>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</si>
  <si>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</si>
  <si>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</si>
  <si>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</si>
  <si>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</si>
  <si>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</si>
  <si>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</si>
  <si>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</si>
  <si>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</si>
  <si>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</si>
  <si>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</si>
  <si>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</si>
  <si>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</si>
  <si>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</si>
  <si>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</si>
  <si>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</si>
  <si>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</si>
  <si>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</si>
  <si>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</si>
  <si>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</si>
  <si>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</si>
  <si>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</si>
  <si>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</si>
  <si>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</si>
  <si>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</si>
  <si>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</si>
  <si>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</si>
  <si>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</si>
  <si>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</si>
  <si>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</si>
  <si>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</si>
  <si>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</si>
  <si>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</si>
  <si>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</si>
  <si>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</si>
  <si>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</si>
  <si>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</si>
  <si>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</si>
  <si>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</si>
  <si>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</si>
  <si>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</si>
  <si>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</si>
  <si>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</si>
  <si>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</si>
  <si>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</si>
  <si>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</si>
  <si>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</si>
  <si>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</si>
  <si>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</si>
  <si>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</si>
  <si>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</si>
  <si>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</si>
  <si>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</si>
  <si>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</si>
  <si>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</si>
  <si>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</si>
  <si>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</si>
  <si>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</si>
  <si>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</si>
  <si>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</si>
  <si>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</si>
  <si>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</si>
  <si>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</si>
  <si>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</si>
  <si>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</si>
  <si>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</si>
  <si>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</si>
  <si>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</si>
  <si>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</si>
  <si>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</si>
  <si>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</si>
  <si>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</si>
  <si>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</si>
  <si>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</si>
  <si>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</si>
  <si>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</si>
  <si>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</si>
  <si>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</si>
  <si>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</si>
  <si>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</si>
  <si>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</si>
  <si>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</si>
  <si>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</si>
  <si>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</si>
  <si>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</si>
  <si>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</si>
  <si>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</si>
  <si>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</si>
  <si>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</si>
  <si>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</si>
  <si>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</si>
  <si>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</si>
  <si>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</si>
  <si>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</si>
  <si>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</si>
  <si>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</si>
  <si>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</si>
  <si>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</si>
  <si>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</si>
  <si>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</si>
  <si>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</si>
  <si>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</si>
  <si>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</si>
  <si>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</si>
  <si>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</si>
  <si>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</si>
  <si>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</si>
  <si>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</si>
  <si>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</si>
  <si>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</si>
  <si>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</si>
  <si>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</si>
  <si>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</si>
  <si>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</si>
  <si>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</si>
  <si>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</si>
  <si>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</si>
  <si>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</si>
  <si>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</si>
  <si>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</si>
  <si>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</si>
  <si>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</si>
  <si>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</si>
  <si>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</si>
  <si>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</si>
  <si>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</si>
  <si>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</si>
  <si>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</si>
  <si>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</si>
  <si>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</si>
  <si>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</si>
  <si>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</si>
  <si>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</si>
  <si>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</si>
  <si>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</si>
  <si>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</si>
  <si>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</si>
  <si>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</si>
  <si>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</si>
  <si>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</si>
  <si>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</si>
  <si>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</si>
  <si>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</si>
  <si>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</si>
  <si>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</si>
  <si>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</si>
  <si>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</si>
  <si>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</si>
  <si>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</si>
  <si>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</si>
  <si>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</si>
  <si>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</si>
  <si>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</si>
  <si>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</si>
  <si>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</si>
  <si>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</si>
  <si>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</si>
  <si>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</si>
  <si>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</si>
  <si>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</si>
  <si>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</si>
  <si>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</si>
  <si>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</si>
  <si>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</si>
  <si>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</si>
  <si>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</si>
  <si>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</si>
  <si>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</si>
  <si>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</si>
  <si>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</si>
  <si>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</si>
  <si>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</si>
  <si>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</si>
  <si>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</si>
  <si>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</si>
  <si>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</si>
  <si>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</si>
  <si>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</si>
  <si>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</si>
  <si>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</si>
  <si>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</si>
  <si>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</si>
  <si>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</si>
  <si>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</si>
  <si>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</si>
  <si>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</si>
  <si>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</si>
  <si>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</si>
  <si>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</si>
  <si>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</si>
  <si>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</si>
  <si>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</si>
  <si>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</si>
  <si>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</si>
  <si>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</si>
  <si>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</si>
  <si>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</si>
  <si>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</si>
  <si>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</si>
  <si>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</si>
  <si>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</si>
  <si>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</si>
  <si>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</si>
  <si>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</si>
  <si>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</si>
  <si>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</si>
  <si>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</si>
  <si>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</si>
  <si>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</si>
  <si>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</si>
  <si>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</si>
  <si>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</si>
  <si>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</si>
  <si>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</si>
  <si>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</si>
  <si>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</si>
  <si>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</si>
  <si>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</si>
  <si>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</si>
  <si>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</si>
  <si>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</si>
  <si>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</si>
  <si>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</si>
  <si>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</si>
  <si>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</si>
  <si>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</si>
  <si>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</si>
  <si>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</si>
  <si>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</si>
  <si>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</si>
  <si>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</si>
  <si>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</si>
  <si>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</si>
  <si>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</si>
  <si>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</si>
  <si>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</si>
  <si>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</si>
  <si>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</si>
  <si>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</si>
  <si>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</si>
  <si>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</si>
  <si>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</si>
  <si>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</si>
  <si>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</si>
  <si>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</si>
  <si>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</si>
  <si>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</si>
  <si>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</si>
  <si>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</si>
  <si>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</si>
  <si>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</si>
  <si>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</si>
  <si>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</si>
  <si>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</si>
  <si>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</si>
  <si>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</si>
  <si>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</si>
  <si>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</si>
  <si>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</si>
  <si>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</si>
  <si>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</si>
  <si>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</si>
  <si>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</si>
  <si>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</si>
  <si>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</si>
  <si>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</si>
  <si>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</si>
  <si>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</si>
  <si>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</si>
  <si>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</si>
  <si>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</si>
  <si>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</si>
  <si>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</si>
  <si>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</si>
  <si>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</si>
  <si>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</si>
  <si>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</si>
  <si>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</si>
  <si>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</si>
  <si>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</si>
  <si>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</si>
  <si>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</si>
  <si>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</si>
  <si>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</si>
  <si>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</si>
  <si>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</si>
  <si>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</si>
  <si>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</si>
  <si>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</si>
  <si>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</si>
  <si>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</si>
  <si>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</si>
  <si>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</si>
  <si>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</si>
  <si>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</si>
  <si>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</si>
  <si>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</si>
  <si>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</si>
  <si>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</si>
  <si>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</si>
  <si>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</si>
  <si>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</si>
  <si>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</si>
  <si>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</si>
  <si>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</si>
  <si>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</si>
  <si>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</si>
  <si>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</si>
  <si>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</si>
  <si>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</si>
  <si>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</si>
  <si>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</si>
  <si>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</si>
  <si>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</si>
  <si>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</si>
  <si>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</si>
  <si>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</si>
  <si>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</si>
  <si>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</si>
  <si>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</si>
  <si>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</si>
  <si>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</si>
  <si>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</si>
  <si>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</si>
  <si>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</si>
  <si>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</si>
  <si>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</si>
  <si>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</si>
  <si>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</si>
  <si>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</si>
  <si>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</si>
  <si>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</si>
  <si>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</si>
  <si>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</si>
  <si>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</si>
  <si>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</si>
  <si>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</si>
  <si>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</si>
  <si>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</si>
  <si>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</si>
  <si>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</si>
  <si>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</si>
  <si>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</si>
  <si>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</si>
  <si>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</si>
  <si>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</si>
  <si>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</si>
  <si>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</si>
  <si>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</si>
  <si>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</si>
  <si>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</si>
  <si>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</si>
  <si>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</si>
  <si>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</si>
  <si>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</si>
  <si>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</si>
  <si>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</si>
  <si>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</si>
  <si>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</si>
  <si>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</si>
  <si>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</si>
  <si>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</si>
  <si>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</si>
  <si>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</si>
  <si>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</si>
  <si>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</si>
  <si>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</si>
  <si>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</si>
  <si>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</si>
  <si>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</si>
  <si>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</si>
  <si>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</si>
  <si>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</si>
  <si>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</si>
  <si>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</si>
  <si>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</si>
  <si>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</si>
  <si>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</si>
  <si>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</si>
  <si>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</si>
  <si>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</si>
  <si>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</si>
  <si>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</si>
  <si>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</si>
  <si>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</si>
  <si>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</si>
  <si>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</si>
  <si>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</si>
  <si>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</si>
  <si>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</si>
  <si>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</si>
  <si>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</si>
  <si>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</si>
  <si>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</si>
  <si>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</si>
  <si>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</si>
  <si>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</si>
  <si>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</si>
  <si>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</si>
  <si>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</si>
  <si>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</si>
  <si>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</si>
  <si>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</si>
  <si>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</si>
  <si>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</si>
  <si>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</si>
  <si>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</si>
  <si>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</si>
  <si>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</si>
  <si>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</si>
  <si>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</si>
  <si>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</si>
  <si>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</si>
  <si>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</si>
  <si>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</si>
  <si>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</si>
  <si>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</si>
  <si>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</si>
  <si>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</si>
  <si>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</si>
  <si>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</si>
  <si>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</si>
  <si>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</si>
  <si>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</si>
  <si>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</si>
  <si>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</si>
  <si>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</si>
  <si>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</si>
  <si>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</si>
  <si>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</si>
  <si>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</si>
  <si>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</si>
  <si>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</si>
  <si>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</si>
  <si>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</si>
  <si>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</si>
  <si>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</si>
  <si>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</si>
  <si>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</si>
  <si>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</si>
  <si>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</si>
  <si>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</si>
  <si>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</si>
  <si>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</si>
  <si>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</si>
  <si>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</si>
  <si>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</si>
  <si>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</si>
  <si>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</si>
  <si>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</si>
  <si>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</si>
  <si>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</si>
  <si>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</si>
  <si>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</si>
  <si>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</si>
  <si>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</si>
  <si>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</si>
  <si>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</si>
  <si>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</si>
  <si>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</si>
  <si>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</si>
  <si>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</si>
  <si>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</si>
  <si>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</si>
  <si>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</si>
  <si>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</si>
  <si>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</si>
  <si>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</si>
  <si>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</si>
  <si>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</si>
  <si>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</si>
  <si>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</si>
  <si>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</si>
  <si>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</si>
  <si>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</si>
  <si>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</si>
  <si>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</si>
  <si>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</si>
  <si>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</si>
  <si>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</si>
  <si>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</si>
  <si>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</si>
  <si>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</si>
  <si>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</si>
  <si>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</si>
  <si>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</si>
  <si>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</si>
  <si>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</si>
  <si>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</si>
  <si>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</si>
  <si>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</si>
  <si>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</si>
  <si>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</si>
  <si>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</si>
  <si>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</si>
  <si>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</si>
  <si>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</si>
  <si>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</si>
  <si>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</si>
  <si>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</si>
  <si>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</si>
  <si>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</si>
  <si>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</si>
  <si>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</si>
  <si>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</si>
  <si>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</si>
  <si>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</si>
  <si>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</si>
  <si>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</si>
  <si>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</si>
  <si>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</si>
  <si>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</si>
  <si>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</si>
  <si>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</si>
  <si>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</si>
  <si>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</si>
  <si>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</si>
  <si>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</si>
  <si>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</si>
  <si>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</si>
  <si>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</si>
  <si>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</si>
  <si>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</si>
  <si>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</si>
  <si>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</si>
  <si>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</si>
  <si>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</si>
  <si>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</si>
  <si>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</si>
  <si>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</si>
  <si>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</si>
  <si>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</si>
  <si>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</si>
  <si>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</si>
  <si>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</si>
  <si>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</si>
  <si>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</si>
  <si>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</si>
  <si>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</si>
  <si>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</si>
  <si>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</si>
  <si>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</si>
  <si>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</si>
  <si>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</si>
  <si>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</si>
  <si>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</si>
  <si>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</si>
  <si>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</si>
  <si>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</si>
  <si>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</si>
  <si>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</si>
  <si>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</si>
  <si>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</si>
  <si>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</si>
  <si>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</si>
  <si>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</si>
  <si>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</si>
  <si>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</si>
  <si>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</si>
  <si>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</si>
  <si>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</si>
  <si>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</si>
  <si>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</si>
  <si>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</si>
  <si>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</si>
  <si>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</si>
  <si>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</si>
  <si>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</si>
  <si>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</si>
  <si>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</si>
  <si>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</si>
  <si>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</si>
  <si>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</si>
  <si>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</si>
  <si>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</si>
  <si>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</si>
  <si>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</si>
  <si>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</si>
  <si>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</si>
  <si>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</si>
  <si>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</si>
  <si>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</si>
  <si>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</si>
  <si>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</si>
  <si>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</si>
  <si>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</si>
  <si>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</si>
  <si>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</si>
  <si>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</si>
  <si>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</si>
  <si>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</si>
  <si>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</si>
  <si>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</si>
  <si>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</si>
  <si>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</si>
  <si>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</si>
  <si>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</si>
  <si>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</si>
  <si>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</si>
  <si>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</si>
  <si>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</si>
  <si>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</si>
  <si>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</si>
  <si>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</si>
  <si>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</si>
  <si>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</si>
  <si>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</si>
  <si>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</si>
  <si>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</si>
  <si>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</si>
  <si>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</si>
  <si>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</si>
  <si>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</si>
  <si>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</si>
  <si>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</si>
  <si>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</si>
  <si>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</si>
  <si>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</si>
  <si>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</si>
  <si>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</si>
  <si>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</si>
  <si>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</si>
  <si>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</si>
  <si>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</si>
  <si>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</si>
  <si>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</si>
  <si>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</si>
  <si>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</si>
  <si>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</si>
  <si>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</si>
  <si>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</si>
  <si>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</si>
  <si>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</si>
  <si>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</si>
  <si>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</si>
  <si>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</si>
  <si>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</si>
  <si>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</si>
  <si>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</si>
  <si>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</si>
  <si>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</si>
  <si>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</si>
  <si>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</si>
  <si>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</si>
  <si>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</si>
  <si>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</si>
  <si>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</si>
  <si>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</si>
  <si>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</si>
  <si>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</si>
  <si>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</si>
  <si>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</si>
  <si>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</si>
  <si>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</si>
  <si>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</si>
  <si>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</si>
  <si>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</si>
  <si>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</si>
  <si>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</si>
  <si>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</si>
  <si>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</si>
  <si>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</si>
  <si>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</si>
  <si>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</si>
  <si>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</si>
  <si>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</si>
  <si>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</si>
  <si>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</si>
  <si>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</si>
  <si>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</si>
  <si>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</si>
  <si>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</si>
  <si>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</si>
  <si>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</si>
  <si>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</si>
  <si>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</si>
  <si>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</si>
  <si>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</si>
  <si>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</si>
  <si>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</si>
  <si>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</si>
  <si>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</si>
  <si>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</si>
  <si>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</si>
  <si>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</si>
  <si>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</si>
  <si>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</si>
  <si>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</si>
  <si>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</si>
  <si>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</si>
  <si>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</si>
  <si>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</si>
  <si>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</si>
  <si>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</si>
  <si>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</si>
  <si>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</si>
  <si>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</si>
  <si>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</si>
  <si>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</si>
  <si>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</si>
  <si>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</si>
  <si>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</si>
  <si>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</si>
  <si>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</si>
  <si>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</si>
  <si>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</si>
  <si>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</si>
  <si>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</si>
  <si>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</si>
  <si>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</si>
  <si>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</si>
  <si>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</si>
  <si>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</si>
  <si>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</si>
  <si>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</si>
  <si>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</si>
  <si>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</si>
  <si>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</si>
  <si>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</si>
  <si>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</si>
  <si>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</si>
  <si>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</si>
  <si>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</si>
  <si>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</si>
  <si>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</si>
  <si>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</si>
  <si>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</si>
  <si>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</si>
  <si>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</si>
  <si>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</si>
  <si>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</si>
  <si>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</si>
  <si>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</si>
  <si>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</si>
  <si>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</si>
  <si>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</si>
  <si>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</si>
  <si>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</si>
  <si>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</si>
  <si>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</si>
  <si>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</si>
  <si>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</si>
  <si>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</si>
  <si>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</si>
  <si>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</si>
  <si>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</si>
  <si>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</si>
  <si>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</si>
  <si>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</si>
  <si>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</si>
  <si>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</si>
  <si>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</si>
  <si>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</si>
  <si>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</si>
  <si>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</si>
  <si>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</si>
  <si>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</si>
  <si>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</si>
  <si>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</si>
  <si>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</si>
  <si>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</si>
  <si>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</si>
  <si>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</si>
  <si>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</si>
  <si>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</si>
  <si>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</si>
  <si>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</si>
  <si>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</si>
  <si>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</si>
  <si>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</si>
  <si>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</si>
  <si>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</si>
  <si>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</si>
  <si>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</si>
  <si>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</si>
  <si>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</si>
  <si>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</si>
  <si>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</si>
  <si>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</si>
  <si>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</si>
  <si>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</si>
  <si>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</si>
  <si>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</si>
  <si>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</si>
  <si>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</si>
  <si>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</si>
  <si>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</si>
  <si>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</si>
  <si>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</si>
  <si>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</si>
  <si>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</si>
  <si>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</si>
  <si>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</si>
  <si>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</si>
  <si>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</si>
  <si>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</si>
  <si>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</si>
  <si>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</si>
  <si>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</si>
  <si>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</si>
  <si>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</si>
  <si>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</si>
  <si>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</si>
  <si>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</si>
  <si>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</si>
  <si>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</si>
  <si>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</si>
  <si>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</si>
  <si>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</si>
  <si>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</si>
  <si>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</si>
  <si>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</si>
  <si>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</si>
  <si>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</si>
  <si>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</si>
  <si>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</si>
  <si>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</si>
  <si>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</si>
  <si>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</si>
  <si>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</si>
  <si>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</si>
  <si>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</si>
  <si>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</si>
  <si>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</si>
  <si>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</si>
  <si>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</si>
  <si>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</si>
  <si>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</si>
  <si>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</si>
  <si>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</si>
  <si>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</si>
  <si>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</si>
  <si>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</si>
  <si>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</si>
  <si>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</si>
  <si>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</si>
  <si>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</si>
  <si>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</si>
  <si>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</si>
  <si>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</si>
  <si>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</si>
  <si>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</si>
  <si>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</si>
  <si>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</si>
  <si>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</si>
  <si>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</si>
  <si>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</si>
  <si>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</si>
  <si>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</si>
  <si>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</si>
  <si>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</si>
  <si>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</si>
  <si>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</si>
  <si>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</si>
  <si>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</si>
  <si>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</si>
  <si>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</si>
  <si>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</si>
  <si>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</si>
  <si>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</si>
  <si>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</si>
  <si>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</si>
  <si>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</si>
  <si>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</si>
  <si>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</si>
  <si>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</si>
  <si>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</si>
  <si>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</si>
  <si>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</si>
  <si>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</si>
  <si>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</si>
  <si>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</si>
  <si>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</si>
  <si>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</si>
  <si>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</si>
  <si>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</si>
  <si>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</si>
  <si>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</si>
  <si>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</si>
  <si>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</si>
  <si>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</si>
  <si>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</si>
  <si>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</si>
  <si>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</si>
  <si>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</si>
  <si>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</si>
  <si>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</si>
  <si>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</si>
  <si>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</si>
  <si>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</si>
  <si>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</si>
  <si>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</si>
  <si>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</si>
  <si>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</si>
  <si>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</si>
  <si>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</si>
  <si>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</si>
  <si>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</si>
  <si>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</si>
  <si>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</si>
  <si>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</si>
  <si>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</si>
  <si>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</si>
  <si>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</si>
  <si>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</si>
  <si>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</si>
  <si>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</si>
  <si>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</si>
  <si>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</si>
  <si>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</si>
  <si>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</si>
  <si>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</si>
  <si>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</si>
  <si>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</si>
  <si>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</si>
  <si>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</si>
  <si>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</si>
  <si>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</si>
  <si>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</si>
  <si>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</si>
  <si>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</si>
  <si>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</si>
  <si>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</si>
  <si>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</si>
  <si>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</si>
  <si>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</si>
  <si>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</si>
  <si>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</si>
  <si>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</si>
  <si>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</si>
  <si>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</si>
  <si>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</si>
  <si>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</si>
  <si>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</si>
  <si>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</si>
  <si>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</si>
  <si>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</si>
  <si>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</si>
  <si>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</si>
  <si>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</si>
  <si>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</si>
  <si>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</si>
  <si>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</si>
  <si>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</si>
  <si>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</si>
  <si>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</si>
  <si>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</si>
  <si>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</si>
  <si>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</si>
  <si>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</si>
  <si>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</si>
  <si>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</si>
  <si>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</si>
  <si>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</si>
  <si>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</si>
  <si>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</si>
  <si>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</si>
  <si>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</si>
  <si>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</si>
  <si>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</si>
  <si>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</si>
  <si>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</si>
  <si>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</si>
  <si>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</si>
  <si>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</si>
  <si>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</si>
  <si>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</si>
  <si>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</si>
  <si>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</si>
  <si>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</si>
  <si>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</si>
  <si>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</si>
  <si>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</si>
  <si>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</si>
  <si>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</si>
  <si>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</si>
  <si>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</si>
  <si>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</si>
  <si>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</si>
  <si>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</si>
  <si>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</si>
  <si>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</si>
  <si>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</si>
  <si>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</si>
  <si>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</si>
  <si>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</si>
  <si>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</si>
  <si>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</si>
  <si>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</si>
  <si>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</si>
  <si>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</si>
  <si>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</si>
  <si>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</si>
  <si>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</si>
  <si>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</si>
  <si>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</si>
  <si>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</si>
  <si>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</si>
  <si>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</si>
  <si>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</si>
  <si>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</si>
  <si>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</si>
  <si>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</si>
  <si>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</si>
  <si>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</si>
  <si>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</si>
  <si>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</si>
  <si>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</si>
  <si>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</si>
  <si>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</si>
  <si>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</si>
  <si>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</si>
  <si>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</si>
  <si>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</si>
  <si>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</si>
  <si>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</si>
  <si>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</si>
  <si>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</si>
  <si>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</si>
  <si>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</si>
  <si>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</si>
  <si>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</si>
  <si>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</si>
  <si>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</si>
  <si>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</si>
  <si>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</si>
  <si>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</si>
  <si>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</si>
  <si>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</si>
  <si>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</si>
  <si>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</si>
  <si>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</si>
  <si>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</si>
  <si>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</si>
  <si>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</si>
  <si>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</si>
  <si>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</si>
  <si>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</si>
  <si>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</si>
  <si>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</si>
  <si>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</si>
  <si>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</si>
  <si>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</si>
  <si>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</si>
  <si>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</si>
  <si>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</si>
  <si>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</si>
  <si>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</si>
  <si>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</si>
  <si>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</si>
  <si>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</si>
  <si>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</si>
  <si>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</si>
  <si>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</si>
  <si>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</si>
  <si>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</si>
  <si>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</si>
  <si>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</si>
  <si>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</si>
  <si>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</si>
  <si>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</si>
  <si>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</si>
  <si>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</si>
  <si>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</si>
  <si>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</si>
  <si>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</si>
  <si>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</si>
  <si>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</si>
  <si>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</si>
  <si>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</si>
  <si>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</si>
  <si>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</si>
  <si>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</si>
  <si>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</si>
  <si>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</si>
  <si>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</si>
  <si>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</si>
  <si>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</si>
  <si>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</si>
  <si>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</si>
  <si>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</si>
  <si>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</si>
  <si>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</si>
  <si>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</si>
  <si>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</si>
  <si>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</si>
  <si>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</si>
  <si>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</si>
  <si>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</si>
  <si>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</si>
  <si>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</si>
  <si>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</si>
  <si>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</si>
  <si>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</si>
  <si>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</si>
  <si>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</si>
  <si>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</si>
  <si>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</si>
  <si>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</si>
  <si>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</si>
  <si>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</si>
  <si>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</si>
  <si>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</si>
  <si>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</si>
  <si>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</si>
  <si>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</si>
  <si>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</si>
  <si>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</si>
  <si>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</si>
  <si>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</si>
  <si>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</si>
  <si>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</si>
  <si>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</si>
  <si>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</si>
  <si>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</si>
  <si>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</si>
  <si>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</si>
  <si>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</si>
  <si>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</si>
  <si>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</si>
  <si>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</si>
  <si>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</si>
  <si>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</si>
  <si>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</si>
  <si>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</si>
  <si>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</si>
  <si>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</si>
  <si>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</si>
  <si>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</si>
  <si>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</si>
  <si>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</si>
  <si>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</si>
  <si>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</si>
  <si>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</si>
  <si>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</si>
  <si>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</si>
  <si>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</si>
  <si>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</si>
  <si>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</si>
  <si>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</si>
  <si>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</si>
  <si>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</si>
  <si>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</si>
  <si>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</si>
  <si>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</si>
  <si>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</si>
  <si>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</si>
  <si>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</si>
  <si>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</si>
  <si>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</si>
  <si>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</si>
  <si>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</si>
  <si>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</si>
  <si>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</si>
  <si>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</si>
  <si>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</si>
  <si>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</si>
  <si>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</si>
  <si>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</si>
  <si>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</si>
  <si>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</si>
  <si>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</si>
  <si>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</si>
  <si>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</si>
  <si>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</si>
  <si>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</si>
  <si>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</si>
  <si>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</si>
  <si>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</si>
  <si>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</si>
  <si>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</si>
  <si>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</si>
  <si>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</si>
  <si>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</si>
  <si>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</si>
  <si>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</si>
  <si>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</si>
  <si>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</si>
  <si>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</si>
  <si>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</si>
  <si>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</si>
  <si>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</si>
  <si>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</si>
  <si>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</si>
  <si>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</si>
  <si>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</si>
  <si>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</si>
  <si>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</si>
  <si>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</si>
  <si>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</si>
  <si>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</si>
  <si>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</si>
  <si>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</si>
  <si>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</si>
  <si>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</si>
  <si>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</si>
  <si>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</si>
  <si>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</si>
  <si>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</si>
  <si>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</si>
  <si>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</si>
  <si>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</si>
  <si>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</si>
  <si>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</si>
  <si>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</si>
  <si>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</si>
  <si>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</si>
  <si>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</si>
  <si>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</si>
  <si>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</si>
  <si>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</si>
  <si>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</si>
  <si>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</si>
  <si>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</si>
  <si>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</si>
  <si>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</si>
  <si>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</si>
  <si>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</si>
  <si>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</si>
  <si>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</si>
  <si>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</si>
  <si>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</si>
  <si>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</si>
  <si>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</si>
  <si>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</si>
  <si>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</si>
  <si>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</si>
  <si>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</si>
  <si>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</si>
  <si>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</si>
  <si>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</si>
  <si>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</si>
  <si>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</si>
  <si>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</si>
  <si>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</si>
  <si>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</si>
  <si>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</si>
  <si>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</si>
  <si>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</si>
  <si>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</si>
  <si>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</si>
  <si>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</si>
  <si>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</si>
  <si>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</si>
  <si>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</si>
  <si>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</si>
  <si>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</si>
  <si>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</si>
  <si>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</si>
  <si>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</si>
  <si>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</si>
  <si>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</si>
  <si>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</si>
  <si>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</si>
  <si>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</si>
  <si>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</si>
  <si>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</si>
  <si>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</si>
  <si>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</si>
  <si>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</si>
  <si>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</si>
  <si>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</si>
  <si>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</si>
  <si>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</si>
  <si>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</si>
  <si>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</si>
  <si>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</si>
  <si>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</si>
  <si>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</si>
  <si>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</si>
  <si>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</si>
  <si>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</si>
  <si>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</si>
  <si>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</si>
  <si>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</si>
  <si>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</si>
  <si>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</si>
  <si>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</si>
  <si>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</si>
  <si>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</si>
  <si>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</si>
  <si>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</si>
  <si>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</si>
  <si>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</si>
  <si>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</si>
  <si>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</si>
  <si>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</si>
  <si>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</si>
  <si>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</si>
  <si>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</si>
  <si>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</si>
  <si>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</si>
  <si>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</si>
  <si>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</si>
  <si>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</si>
  <si>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</si>
  <si>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</si>
  <si>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</si>
  <si>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</si>
  <si>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</si>
  <si>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</si>
  <si>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</si>
  <si>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</si>
  <si>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</si>
  <si>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</si>
  <si>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</si>
  <si>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</si>
  <si>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</si>
  <si>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</si>
  <si>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</si>
  <si>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</si>
  <si>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</si>
  <si>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</si>
  <si>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</si>
  <si>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</si>
  <si>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</si>
  <si>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</si>
  <si>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</si>
  <si>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</si>
  <si>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</si>
  <si>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</si>
  <si>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</si>
  <si>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</si>
  <si>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</si>
  <si>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</si>
  <si>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</si>
  <si>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</si>
  <si>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</si>
  <si>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</si>
  <si>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</si>
  <si>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</si>
  <si>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</si>
  <si>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</si>
  <si>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</si>
  <si>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</si>
  <si>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</si>
  <si>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</si>
  <si>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</si>
  <si>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</si>
  <si>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</si>
  <si>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</si>
  <si>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</si>
  <si>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</si>
  <si>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</si>
  <si>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</si>
  <si>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</si>
  <si>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</si>
  <si>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</si>
  <si>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</si>
  <si>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</si>
  <si>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</si>
  <si>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</si>
  <si>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</si>
  <si>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</si>
  <si>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</si>
  <si>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</si>
  <si>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</si>
  <si>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</si>
  <si>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</si>
  <si>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</si>
  <si>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</si>
  <si>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</si>
  <si>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</si>
  <si>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</si>
  <si>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</si>
  <si>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</si>
  <si>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</si>
  <si>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</si>
  <si>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</si>
  <si>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</si>
  <si>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</si>
  <si>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</si>
  <si>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</si>
  <si>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</si>
  <si>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</si>
  <si>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</si>
  <si>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</si>
  <si>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</si>
  <si>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</si>
  <si>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</si>
  <si>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</si>
  <si>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</si>
  <si>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</si>
  <si>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</si>
  <si>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</si>
  <si>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</si>
  <si>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</si>
  <si>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</si>
  <si>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</si>
  <si>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</si>
  <si>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</si>
  <si>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</si>
  <si>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</si>
  <si>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</si>
  <si>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</si>
  <si>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</si>
  <si>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</si>
  <si>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</si>
  <si>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</si>
  <si>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</si>
  <si>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</si>
  <si>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</si>
  <si>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</si>
  <si>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</si>
  <si>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</si>
  <si>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</si>
  <si>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</si>
  <si>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</si>
  <si>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</si>
  <si>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</si>
  <si>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</si>
  <si>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</si>
  <si>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</si>
  <si>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</si>
  <si>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</si>
  <si>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</si>
  <si>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</si>
  <si>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</si>
  <si>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</si>
  <si>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</si>
  <si>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</si>
  <si>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</si>
  <si>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</si>
  <si>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</si>
  <si>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</si>
  <si>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</si>
  <si>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</si>
  <si>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</si>
  <si>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</si>
  <si>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</si>
  <si>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</si>
  <si>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</si>
  <si>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</si>
  <si>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</si>
  <si>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</si>
  <si>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</si>
  <si>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</si>
  <si>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</si>
  <si>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</si>
  <si>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</si>
  <si>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</si>
  <si>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</si>
  <si>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</si>
  <si>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</si>
  <si>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</si>
  <si>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</si>
  <si>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</si>
  <si>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</si>
  <si>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</si>
  <si>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</si>
  <si>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</si>
  <si>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</si>
  <si>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</si>
  <si>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</si>
  <si>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</si>
  <si>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</si>
  <si>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</si>
  <si>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</si>
  <si>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</si>
  <si>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</si>
  <si>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</si>
  <si>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</si>
  <si>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</si>
  <si>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</si>
  <si>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</si>
  <si>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</si>
  <si>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</si>
  <si>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</si>
  <si>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</si>
  <si>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</si>
  <si>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</si>
  <si>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</si>
  <si>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</si>
  <si>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</si>
  <si>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</si>
  <si>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</si>
  <si>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</si>
  <si>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</si>
  <si>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</si>
  <si>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</si>
  <si>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</si>
  <si>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</si>
  <si>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</si>
  <si>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</si>
  <si>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</si>
  <si>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</si>
  <si>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</si>
  <si>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</si>
  <si>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</si>
  <si>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</si>
  <si>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</si>
  <si>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</si>
  <si>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</si>
  <si>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</si>
  <si>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</si>
  <si>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</si>
  <si>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</si>
  <si>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</si>
  <si>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</si>
  <si>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</si>
  <si>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</si>
  <si>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</si>
  <si>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</si>
  <si>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</si>
  <si>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</si>
  <si>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</si>
  <si>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</si>
  <si>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</si>
  <si>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</si>
  <si>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</si>
  <si>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</si>
  <si>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</si>
  <si>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</si>
  <si>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</si>
  <si>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</si>
  <si>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</si>
  <si>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</si>
  <si>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</si>
  <si>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</si>
  <si>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</si>
  <si>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</si>
  <si>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</si>
  <si>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</si>
  <si>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</si>
  <si>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</si>
  <si>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</si>
  <si>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</si>
  <si>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</si>
  <si>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</si>
  <si>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</si>
  <si>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</si>
  <si>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</si>
  <si>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</si>
  <si>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</si>
  <si>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</si>
  <si>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</si>
  <si>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</si>
  <si>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</si>
  <si>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</si>
  <si>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</si>
  <si>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</si>
  <si>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</si>
  <si>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</si>
  <si>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</si>
  <si>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</si>
  <si>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</si>
  <si>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</si>
  <si>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</si>
  <si>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</si>
  <si>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</si>
  <si>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</si>
  <si>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</si>
  <si>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</si>
  <si>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</si>
  <si>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</si>
  <si>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</si>
  <si>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</si>
  <si>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</si>
  <si>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</si>
  <si>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</si>
  <si>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</si>
  <si>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</si>
  <si>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</si>
  <si>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</si>
  <si>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</si>
  <si>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</si>
  <si>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</si>
  <si>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</si>
  <si>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</si>
  <si>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</si>
  <si>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</si>
  <si>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</si>
  <si>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</si>
  <si>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</si>
  <si>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</si>
  <si>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</si>
  <si>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</si>
  <si>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</si>
  <si>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</si>
  <si>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</si>
  <si>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</si>
  <si>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</si>
  <si>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</si>
  <si>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</si>
  <si>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</si>
  <si>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</si>
  <si>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</si>
  <si>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</si>
  <si>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</si>
  <si>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</si>
  <si>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</si>
  <si>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</si>
  <si>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</si>
  <si>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</si>
  <si>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</si>
  <si>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</si>
  <si>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</si>
  <si>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</si>
  <si>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</si>
  <si>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</si>
  <si>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</si>
  <si>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</si>
  <si>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</si>
  <si>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</si>
  <si>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</si>
  <si>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</si>
  <si>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</si>
  <si>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</si>
  <si>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</si>
  <si>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</si>
  <si>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</si>
  <si>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</si>
  <si>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</si>
  <si>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</si>
  <si>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</si>
  <si>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</si>
  <si>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</si>
  <si>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</si>
  <si>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</si>
  <si>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</si>
  <si>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</si>
  <si>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</si>
  <si>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</si>
  <si>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</si>
  <si>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</si>
  <si>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</si>
  <si>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</si>
  <si>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</si>
  <si>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</si>
  <si>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</si>
  <si>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</si>
  <si>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</si>
  <si>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</si>
  <si>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</si>
  <si>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</si>
  <si>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</si>
  <si>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</si>
  <si>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</si>
  <si>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</si>
  <si>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</si>
  <si>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</si>
  <si>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</si>
  <si>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</si>
  <si>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</si>
  <si>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</si>
  <si>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</si>
  <si>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</si>
  <si>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</si>
  <si>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</si>
  <si>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</si>
  <si>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</si>
  <si>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</si>
  <si>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</si>
  <si>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</si>
  <si>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</si>
  <si>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</si>
  <si>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</si>
  <si>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</si>
  <si>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</si>
  <si>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</si>
  <si>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</si>
  <si>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</si>
  <si>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</si>
  <si>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</si>
  <si>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</si>
  <si>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</si>
  <si>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</si>
  <si>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</si>
  <si>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</si>
  <si>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</si>
  <si>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</si>
  <si>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</si>
  <si>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</si>
  <si>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</si>
  <si>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</si>
  <si>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</si>
  <si>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</si>
  <si>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</si>
  <si>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</si>
  <si>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</si>
  <si>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</si>
  <si>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</si>
  <si>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</si>
  <si>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</si>
  <si>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</si>
  <si>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</si>
  <si>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</si>
  <si>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</si>
  <si>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</si>
  <si>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</si>
  <si>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</si>
  <si>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</si>
  <si>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</si>
  <si>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</si>
  <si>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</si>
  <si>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</si>
  <si>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</si>
  <si>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</si>
  <si>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</si>
  <si>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</si>
  <si>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</si>
  <si>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</si>
  <si>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</si>
  <si>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</si>
  <si>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</si>
  <si>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</si>
  <si>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</si>
  <si>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</si>
  <si>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</si>
  <si>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</si>
  <si>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</si>
  <si>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</si>
  <si>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</si>
  <si>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</si>
  <si>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</si>
  <si>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</si>
  <si>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</si>
  <si>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</si>
  <si>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</si>
  <si>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</si>
  <si>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</si>
  <si>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</si>
  <si>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</si>
  <si>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</si>
  <si>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</si>
  <si>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</si>
  <si>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</si>
  <si>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</si>
  <si>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</si>
  <si>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</si>
  <si>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</si>
  <si>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</si>
  <si>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</si>
  <si>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</si>
  <si>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</si>
  <si>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</si>
  <si>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</si>
  <si>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</si>
  <si>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</si>
  <si>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</si>
  <si>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</si>
  <si>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</si>
  <si>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</si>
  <si>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</si>
  <si>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</si>
  <si>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</si>
  <si>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</si>
  <si>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</si>
  <si>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</si>
  <si>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</si>
  <si>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</si>
  <si>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</si>
  <si>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</si>
  <si>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</si>
  <si>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</si>
  <si>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</si>
  <si>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</si>
  <si>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</si>
  <si>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</si>
  <si>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</si>
  <si>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</si>
  <si>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</si>
  <si>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</si>
  <si>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</si>
  <si>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</si>
  <si>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</si>
  <si>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</si>
  <si>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</si>
  <si>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</si>
  <si>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</si>
  <si>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</si>
  <si>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</si>
  <si>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</si>
  <si>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</si>
  <si>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</si>
  <si>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</si>
  <si>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</si>
  <si>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</si>
  <si>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</si>
  <si>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</si>
  <si>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</si>
  <si>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</si>
  <si>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</si>
  <si>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</si>
  <si>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</si>
  <si>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</si>
  <si>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</si>
  <si>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</si>
  <si>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</si>
  <si>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</si>
  <si>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</si>
  <si>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</si>
  <si>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</si>
  <si>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</si>
  <si>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</si>
  <si>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</si>
  <si>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</si>
  <si>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</si>
  <si>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</si>
  <si>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</si>
  <si>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</si>
  <si>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</si>
  <si>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</si>
  <si>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</si>
  <si>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</si>
  <si>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</si>
  <si>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</si>
  <si>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</si>
  <si>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</si>
  <si>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</si>
  <si>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</si>
  <si>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</si>
  <si>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</si>
  <si>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</si>
  <si>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</si>
  <si>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</si>
  <si>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</si>
  <si>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</si>
  <si>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</si>
  <si>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</si>
  <si>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</si>
  <si>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</si>
  <si>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</si>
  <si>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</si>
  <si>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</si>
  <si>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</si>
  <si>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</si>
  <si>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</si>
  <si>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</si>
  <si>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</si>
  <si>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</si>
  <si>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</si>
  <si>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</si>
  <si>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</si>
  <si>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</si>
  <si>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</si>
  <si>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</si>
  <si>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</si>
  <si>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</si>
  <si>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</si>
  <si>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</si>
  <si>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</si>
  <si>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</si>
  <si>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</si>
  <si>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</si>
  <si>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</si>
  <si>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</si>
  <si>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</si>
  <si>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</si>
  <si>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</si>
  <si>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</si>
  <si>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</si>
  <si>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</si>
  <si>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</si>
  <si>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</si>
  <si>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</si>
  <si>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</si>
  <si>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</si>
  <si>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</si>
  <si>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</si>
  <si>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</si>
  <si>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</si>
  <si>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</si>
  <si>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</si>
  <si>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</si>
  <si>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</si>
  <si>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</si>
  <si>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</si>
  <si>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</si>
  <si>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</si>
  <si>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</si>
  <si>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</si>
  <si>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</si>
  <si>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</si>
  <si>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</si>
  <si>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</si>
  <si>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</si>
  <si>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</si>
  <si>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</si>
  <si>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</si>
  <si>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</si>
  <si>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</si>
  <si>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</si>
  <si>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</si>
  <si>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</si>
  <si>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</si>
  <si>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</si>
  <si>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</si>
  <si>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</si>
  <si>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</si>
  <si>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</si>
  <si>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</si>
  <si>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</si>
  <si>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</si>
  <si>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</si>
  <si>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</si>
  <si>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</si>
  <si>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</si>
  <si>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</si>
  <si>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</si>
  <si>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</si>
  <si>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</si>
  <si>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</si>
  <si>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</si>
  <si>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</si>
  <si>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</si>
  <si>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</si>
  <si>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</si>
  <si>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</si>
  <si>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</si>
  <si>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</si>
  <si>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</si>
  <si>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</si>
  <si>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</si>
  <si>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</si>
  <si>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</si>
  <si>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</si>
  <si>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</si>
  <si>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</si>
  <si>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</si>
  <si>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</si>
  <si>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</si>
  <si>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</si>
  <si>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</si>
  <si>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</si>
  <si>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</si>
  <si>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</si>
  <si>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</si>
  <si>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</si>
  <si>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</si>
  <si>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</si>
  <si>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</si>
  <si>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</si>
  <si>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</si>
  <si>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</si>
  <si>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</si>
  <si>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</si>
  <si>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</si>
  <si>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</si>
  <si>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</si>
  <si>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</si>
  <si>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</si>
  <si>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</si>
  <si>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</si>
  <si>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</si>
  <si>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</si>
  <si>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</si>
  <si>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</si>
  <si>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</si>
  <si>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</si>
  <si>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</si>
  <si>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</si>
  <si>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</si>
  <si>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</si>
  <si>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</si>
  <si>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</si>
  <si>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</si>
  <si>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</si>
  <si>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</si>
  <si>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</si>
  <si>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</si>
  <si>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</si>
  <si>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</si>
  <si>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</si>
  <si>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</si>
  <si>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</si>
  <si>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</si>
  <si>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</si>
  <si>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</si>
  <si>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</si>
  <si>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</si>
  <si>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</si>
  <si>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</si>
  <si>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</si>
  <si>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</si>
  <si>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</si>
  <si>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</si>
  <si>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</si>
  <si>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</si>
  <si>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</si>
  <si>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</si>
  <si>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</si>
  <si>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</si>
  <si>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</si>
  <si>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</si>
  <si>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</si>
  <si>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</si>
  <si>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</si>
  <si>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</si>
  <si>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</si>
  <si>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</si>
  <si>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</si>
  <si>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</si>
  <si>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</si>
  <si>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</si>
  <si>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</si>
  <si>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</si>
  <si>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</si>
  <si>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</si>
  <si>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</si>
  <si>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</si>
  <si>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</si>
  <si>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</si>
  <si>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</si>
  <si>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</si>
  <si>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</si>
  <si>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</si>
  <si>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</si>
  <si>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</si>
  <si>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</si>
  <si>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</si>
  <si>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</si>
  <si>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</si>
  <si>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</si>
  <si>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</si>
  <si>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</si>
  <si>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</si>
  <si>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</si>
  <si>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</si>
  <si>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</si>
  <si>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</si>
  <si>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</si>
  <si>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</si>
  <si>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</si>
  <si>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</si>
  <si>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</si>
  <si>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</si>
  <si>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</si>
  <si>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</si>
  <si>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</si>
  <si>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</si>
  <si>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</si>
  <si>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</si>
  <si>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</si>
  <si>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</si>
  <si>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</si>
  <si>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</si>
  <si>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</si>
  <si>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</si>
  <si>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</si>
  <si>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</si>
  <si>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</si>
  <si>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</si>
  <si>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</si>
  <si>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</si>
  <si>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</si>
  <si>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</si>
  <si>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</si>
  <si>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</si>
  <si>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</si>
  <si>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</si>
  <si>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</si>
  <si>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</si>
  <si>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</si>
  <si>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</si>
  <si>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</si>
  <si>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</si>
  <si>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</si>
  <si>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</si>
  <si>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</si>
  <si>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</si>
  <si>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</si>
  <si>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</si>
  <si>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</si>
  <si>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</si>
  <si>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</si>
  <si>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</si>
  <si>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</si>
  <si>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</si>
  <si>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</si>
  <si>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</si>
  <si>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</si>
  <si>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</si>
  <si>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</si>
  <si>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</si>
  <si>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</si>
  <si>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</si>
  <si>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</si>
  <si>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</si>
  <si>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</si>
  <si>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</si>
  <si>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</si>
  <si>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</si>
  <si>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</si>
  <si>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</si>
  <si>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</si>
  <si>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</si>
  <si>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</si>
  <si>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</si>
  <si>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</si>
  <si>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</si>
  <si>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</si>
  <si>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</si>
  <si>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</si>
  <si>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</si>
  <si>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</si>
  <si>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</si>
  <si>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</si>
  <si>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</si>
  <si>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</si>
  <si>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</si>
  <si>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</si>
  <si>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</si>
  <si>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</si>
  <si>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</si>
  <si>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</si>
  <si>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</si>
  <si>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</si>
  <si>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</si>
  <si>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</si>
  <si>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</si>
  <si>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</si>
  <si>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</si>
  <si>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</si>
  <si>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</si>
  <si>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</si>
  <si>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</si>
  <si>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</si>
  <si>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</si>
  <si>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</si>
  <si>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</si>
  <si>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</si>
  <si>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</si>
  <si>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</si>
  <si>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</si>
  <si>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</si>
  <si>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</si>
  <si>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</si>
  <si>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</si>
  <si>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</si>
  <si>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</si>
  <si>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</si>
  <si>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</si>
  <si>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</si>
  <si>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</si>
  <si>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</si>
  <si>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</si>
  <si>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</si>
  <si>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</si>
  <si>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</si>
  <si>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</si>
  <si>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</si>
  <si>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</si>
  <si>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</si>
  <si>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</si>
  <si>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</si>
  <si>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</si>
  <si>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</si>
  <si>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</si>
  <si>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</si>
  <si>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</si>
  <si>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</si>
  <si>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</si>
  <si>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</si>
  <si>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</si>
  <si>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</si>
  <si>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</si>
  <si>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</si>
  <si>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</si>
  <si>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</si>
  <si>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</si>
  <si>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</si>
  <si>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</si>
  <si>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</si>
  <si>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</si>
  <si>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</si>
  <si>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</si>
  <si>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</si>
  <si>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</si>
  <si>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</si>
  <si>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</si>
  <si>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</si>
  <si>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</si>
  <si>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</si>
  <si>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</si>
  <si>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</si>
  <si>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</si>
  <si>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</si>
  <si>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</si>
  <si>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</si>
  <si>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</si>
  <si>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</si>
  <si>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</si>
  <si>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</si>
  <si>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</si>
  <si>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</si>
  <si>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</si>
  <si>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</si>
  <si>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</si>
  <si>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</si>
  <si>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</si>
  <si>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</si>
  <si>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</si>
  <si>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</si>
  <si>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</si>
  <si>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</si>
  <si>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</si>
  <si>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</si>
  <si>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</si>
  <si>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</si>
  <si>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</si>
  <si>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</si>
  <si>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</si>
  <si>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</si>
  <si>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</si>
  <si>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</si>
  <si>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</si>
  <si>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</si>
  <si>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</si>
  <si>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</si>
  <si>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</si>
  <si>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</si>
  <si>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</si>
  <si>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</si>
  <si>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</si>
  <si>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</si>
  <si>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</si>
  <si>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</si>
  <si>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</si>
  <si>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</si>
  <si>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</si>
  <si>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</si>
  <si>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</si>
  <si>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</si>
  <si>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</si>
  <si>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</si>
  <si>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</si>
  <si>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</si>
  <si>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</si>
  <si>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</si>
  <si>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</si>
  <si>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</si>
  <si>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</si>
  <si>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</si>
  <si>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</si>
  <si>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</si>
  <si>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</si>
  <si>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</si>
  <si>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</si>
  <si>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</si>
  <si>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</si>
  <si>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</si>
  <si>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</si>
  <si>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</si>
  <si>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</si>
  <si>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</si>
  <si>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</si>
  <si>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</si>
  <si>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</si>
  <si>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</si>
  <si>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</si>
  <si>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</si>
  <si>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</si>
  <si>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</si>
  <si>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</si>
  <si>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</si>
  <si>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</si>
  <si>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</si>
  <si>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</si>
  <si>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</si>
  <si>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</si>
  <si>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</si>
  <si>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</si>
  <si>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</si>
  <si>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</si>
  <si>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</si>
  <si>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</si>
  <si>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</si>
  <si>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</si>
  <si>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</si>
  <si>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</si>
  <si>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</si>
  <si>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</si>
  <si>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</si>
  <si>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</si>
  <si>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</si>
  <si>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</si>
  <si>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</si>
  <si>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</si>
  <si>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</si>
  <si>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</si>
  <si>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</si>
  <si>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</si>
  <si>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</si>
  <si>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</si>
  <si>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</si>
  <si>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</si>
  <si>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</si>
  <si>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</si>
  <si>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</si>
  <si>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</si>
  <si>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</si>
  <si>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</si>
  <si>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</si>
  <si>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</si>
  <si>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</si>
  <si>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</si>
  <si>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</si>
  <si>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</si>
  <si>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</si>
  <si>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</si>
  <si>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</si>
  <si>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</si>
  <si>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</si>
  <si>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</si>
  <si>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</si>
  <si>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</si>
  <si>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</si>
  <si>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</si>
  <si>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</si>
  <si>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</si>
  <si>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</si>
  <si>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</si>
  <si>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</si>
  <si>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</si>
  <si>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</si>
  <si>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</si>
  <si>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</si>
  <si>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</si>
  <si>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</si>
  <si>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</si>
  <si>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</si>
  <si>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</si>
  <si>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</si>
  <si>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</si>
  <si>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</si>
  <si>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</si>
  <si>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</si>
  <si>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</si>
  <si>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</si>
  <si>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</si>
  <si>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</si>
  <si>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</si>
  <si>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</si>
  <si>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</si>
  <si>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</si>
  <si>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</si>
  <si>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</si>
  <si>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</si>
  <si>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</si>
  <si>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</si>
  <si>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</si>
  <si>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</si>
  <si>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</si>
  <si>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</si>
  <si>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</si>
  <si>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</si>
  <si>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</si>
  <si>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</si>
  <si>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</si>
  <si>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</si>
  <si>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</si>
  <si>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</si>
  <si>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</si>
  <si>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</si>
  <si>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</si>
  <si>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</si>
  <si>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</si>
  <si>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</si>
  <si>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</si>
  <si>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</si>
  <si>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</si>
  <si>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</si>
  <si>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</si>
  <si>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</si>
  <si>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</si>
  <si>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</si>
  <si>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</si>
  <si>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</si>
  <si>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</si>
  <si>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</si>
  <si>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</si>
  <si>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</si>
  <si>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</si>
  <si>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</si>
  <si>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</si>
  <si>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</si>
  <si>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</si>
  <si>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</si>
  <si>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</si>
  <si>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</si>
  <si>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</si>
  <si>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</si>
  <si>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</si>
  <si>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</si>
  <si>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</si>
  <si>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</si>
  <si>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</si>
  <si>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</si>
  <si>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</si>
  <si>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</si>
  <si>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</si>
  <si>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</si>
  <si>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</si>
  <si>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</si>
  <si>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</si>
  <si>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</si>
  <si>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</si>
  <si>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</si>
  <si>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</si>
  <si>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</si>
  <si>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</si>
  <si>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</si>
  <si>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</si>
  <si>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</si>
  <si>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</si>
  <si>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</si>
  <si>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</si>
  <si>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</si>
  <si>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</si>
  <si>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</si>
  <si>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</si>
  <si>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</si>
  <si>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</si>
  <si>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</si>
  <si>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</si>
  <si>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</si>
  <si>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</si>
  <si>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</si>
  <si>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</si>
  <si>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</si>
  <si>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</si>
  <si>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</si>
  <si>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</si>
  <si>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</si>
  <si>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</si>
  <si>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</si>
  <si>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</si>
  <si>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</si>
  <si>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</si>
  <si>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</si>
  <si>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</si>
  <si>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</si>
  <si>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</si>
  <si>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</si>
  <si>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</si>
  <si>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</si>
  <si>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</si>
  <si>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</si>
  <si>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</si>
  <si>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</si>
  <si>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</si>
  <si>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</si>
  <si>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</si>
  <si>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</si>
  <si>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</si>
  <si>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</si>
  <si>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</si>
  <si>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</si>
  <si>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</si>
  <si>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</si>
  <si>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</si>
  <si>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</si>
  <si>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</si>
  <si>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</si>
  <si>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</si>
  <si>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</si>
  <si>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</si>
  <si>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</si>
  <si>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</si>
  <si>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</si>
  <si>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</si>
  <si>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</si>
  <si>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</si>
  <si>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</si>
  <si>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</si>
  <si>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</si>
  <si>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</si>
  <si>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</si>
  <si>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</si>
  <si>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</si>
  <si>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</si>
  <si>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</si>
  <si>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</si>
  <si>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</si>
  <si>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</si>
  <si>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</si>
  <si>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</si>
  <si>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</si>
  <si>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</si>
  <si>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</si>
  <si>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</si>
  <si>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</si>
  <si>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</si>
  <si>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</si>
  <si>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</si>
  <si>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</si>
  <si>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</si>
  <si>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</si>
  <si>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</si>
  <si>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</si>
  <si>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</si>
  <si>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</si>
  <si>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</si>
  <si>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</si>
  <si>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</si>
  <si>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</si>
  <si>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</si>
  <si>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</si>
  <si>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</si>
  <si>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</si>
  <si>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</si>
  <si>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</si>
  <si>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</si>
  <si>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</si>
  <si>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</si>
  <si>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</si>
  <si>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</si>
  <si>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</si>
  <si>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</si>
  <si>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</si>
  <si>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</si>
  <si>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</si>
  <si>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</si>
  <si>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</si>
  <si>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</si>
  <si>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</si>
  <si>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</si>
  <si>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</si>
  <si>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</si>
  <si>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</si>
  <si>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</si>
  <si>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</si>
  <si>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</si>
  <si>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</si>
  <si>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</si>
  <si>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</si>
  <si>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</si>
  <si>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</si>
  <si>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</si>
  <si>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</si>
  <si>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</si>
  <si>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</si>
  <si>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</si>
  <si>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</si>
  <si>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</si>
  <si>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</si>
  <si>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</si>
  <si>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</si>
  <si>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</si>
  <si>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</si>
  <si>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</si>
  <si>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</si>
  <si>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</si>
  <si>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</si>
  <si>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</si>
  <si>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</si>
  <si>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</si>
  <si>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</si>
  <si>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</si>
  <si>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</si>
  <si>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</si>
  <si>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</si>
  <si>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</si>
  <si>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</si>
  <si>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</si>
  <si>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</si>
  <si>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</si>
  <si>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</si>
  <si>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</si>
  <si>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</si>
  <si>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</si>
  <si>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</si>
  <si>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</si>
  <si>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</si>
  <si>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</si>
  <si>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</si>
  <si>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</si>
  <si>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</si>
  <si>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</si>
  <si>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</si>
  <si>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</si>
  <si>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</si>
  <si>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</si>
  <si>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</si>
  <si>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</si>
  <si>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</si>
  <si>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</si>
  <si>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</si>
  <si>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</si>
  <si>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</si>
  <si>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</si>
  <si>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</si>
  <si>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</si>
  <si>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</si>
  <si>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</si>
  <si>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</si>
  <si>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</si>
  <si>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</si>
  <si>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</si>
  <si>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</si>
  <si>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</si>
  <si>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</si>
  <si>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</si>
  <si>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</si>
  <si>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</si>
  <si>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</si>
  <si>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</si>
  <si>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</si>
  <si>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</si>
  <si>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</si>
  <si>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</si>
  <si>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</si>
  <si>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</si>
  <si>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</si>
  <si>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</si>
  <si>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</si>
  <si>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</si>
  <si>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</si>
  <si>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</si>
  <si>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</si>
  <si>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</si>
  <si>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</si>
  <si>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</si>
  <si>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</si>
  <si>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</si>
  <si>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</si>
  <si>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</si>
  <si>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</si>
  <si>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</si>
  <si>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</si>
  <si>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</si>
  <si>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</si>
  <si>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</si>
  <si>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</si>
  <si>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</si>
  <si>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</si>
  <si>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</si>
  <si>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</si>
  <si>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</si>
  <si>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</si>
  <si>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</si>
  <si>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</si>
  <si>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</si>
  <si>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</si>
  <si>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</si>
  <si>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</si>
  <si>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</si>
  <si>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</si>
  <si>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</si>
  <si>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</si>
  <si>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</si>
  <si>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</si>
  <si>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</si>
  <si>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</si>
  <si>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</si>
  <si>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</si>
  <si>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</si>
  <si>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</si>
  <si>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</si>
  <si>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</si>
  <si>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</si>
  <si>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</si>
  <si>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</si>
  <si>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</si>
  <si>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</si>
  <si>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</si>
  <si>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</si>
  <si>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</si>
  <si>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</si>
  <si>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</si>
  <si>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</si>
  <si>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</si>
  <si>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</si>
  <si>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</si>
  <si>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</si>
  <si>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</si>
  <si>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</si>
  <si>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</si>
  <si>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</si>
  <si>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</si>
  <si>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</si>
  <si>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</si>
  <si>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</si>
  <si>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</si>
  <si>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</si>
  <si>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</si>
  <si>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</si>
  <si>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</si>
  <si>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</si>
  <si>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</si>
  <si>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</si>
  <si>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</si>
  <si>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</si>
  <si>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</si>
  <si>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</si>
  <si>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</si>
  <si>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</si>
  <si>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</si>
  <si>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</si>
  <si>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</si>
  <si>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</si>
  <si>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</si>
  <si>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</si>
  <si>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</si>
  <si>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</si>
  <si>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</si>
  <si>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</si>
  <si>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</si>
  <si>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</si>
  <si>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</si>
  <si>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</si>
  <si>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</si>
  <si>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</si>
  <si>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</si>
  <si>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</si>
  <si>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</si>
  <si>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</si>
  <si>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</si>
  <si>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</si>
  <si>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</si>
  <si>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</si>
  <si>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</si>
  <si>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</si>
  <si>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</si>
  <si>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</si>
  <si>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</si>
  <si>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</si>
  <si>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</si>
  <si>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</si>
  <si>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</si>
  <si>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</si>
  <si>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</si>
  <si>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</si>
  <si>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</si>
  <si>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</si>
  <si>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</si>
  <si>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</si>
  <si>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</si>
  <si>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</si>
  <si>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</si>
  <si>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</si>
  <si>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</si>
  <si>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</si>
  <si>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</si>
  <si>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</si>
  <si>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</si>
  <si>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</si>
  <si>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</si>
  <si>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</si>
  <si>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</si>
  <si>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</si>
  <si>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</si>
  <si>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</si>
  <si>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</si>
  <si>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</si>
  <si>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</si>
  <si>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</si>
  <si>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</si>
  <si>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</si>
  <si>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</si>
  <si>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</si>
  <si>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</si>
  <si>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</si>
  <si>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</si>
  <si>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</si>
  <si>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</si>
  <si>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</si>
  <si>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</si>
  <si>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</si>
  <si>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</si>
  <si>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</si>
  <si>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</si>
  <si>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</si>
  <si>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</si>
  <si>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</si>
  <si>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</si>
  <si>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</si>
  <si>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</si>
  <si>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</si>
  <si>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</si>
  <si>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</si>
  <si>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</si>
  <si>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</si>
  <si>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</si>
  <si>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</si>
  <si>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</si>
  <si>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</si>
  <si>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</si>
  <si>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</si>
  <si>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</si>
  <si>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</si>
  <si>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</si>
  <si>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</si>
  <si>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</si>
  <si>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</si>
  <si>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</si>
  <si>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</si>
  <si>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</si>
  <si>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</si>
  <si>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</si>
  <si>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</si>
  <si>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</si>
  <si>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</si>
  <si>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</si>
  <si>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</si>
  <si>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</si>
  <si>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</si>
  <si>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</si>
  <si>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</si>
  <si>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</si>
  <si>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</si>
  <si>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</si>
  <si>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</si>
  <si>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</si>
  <si>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</si>
  <si>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</si>
  <si>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</si>
  <si>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</si>
  <si>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</si>
  <si>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</si>
  <si>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</si>
  <si>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</si>
  <si>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</si>
  <si>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</si>
  <si>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</si>
  <si>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</si>
  <si>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</si>
  <si>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</si>
  <si>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</si>
  <si>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</si>
  <si>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</si>
  <si>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</si>
  <si>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</si>
  <si>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</si>
  <si>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</si>
  <si>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</si>
  <si>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</si>
  <si>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</si>
  <si>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</si>
  <si>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</si>
  <si>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</si>
  <si>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</si>
  <si>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</si>
  <si>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</si>
  <si>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</si>
  <si>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</si>
  <si>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</si>
  <si>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</si>
  <si>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</si>
  <si>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</si>
  <si>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</si>
  <si>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</si>
  <si>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</si>
  <si>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</si>
  <si>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</si>
  <si>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</si>
  <si>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</si>
  <si>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</si>
  <si>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</si>
  <si>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</si>
  <si>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</si>
  <si>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</si>
  <si>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</si>
  <si>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</si>
  <si>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</si>
  <si>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</si>
  <si>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</si>
  <si>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</si>
  <si>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</si>
  <si>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</si>
  <si>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</si>
  <si>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</si>
  <si>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</si>
  <si>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</si>
  <si>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</si>
  <si>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</si>
  <si>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</si>
  <si>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</si>
  <si>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</si>
  <si>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</si>
  <si>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</si>
  <si>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</si>
  <si>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</si>
  <si>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</si>
  <si>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</si>
  <si>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</si>
  <si>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</si>
  <si>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</si>
  <si>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</si>
  <si>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</si>
  <si>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</si>
  <si>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</si>
  <si>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</si>
  <si>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</si>
  <si>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</si>
  <si>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</si>
  <si>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</si>
  <si>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</si>
  <si>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</si>
  <si>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</si>
  <si>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</si>
  <si>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</si>
  <si>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</si>
  <si>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</si>
  <si>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</si>
  <si>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</si>
  <si>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</si>
  <si>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</si>
  <si>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</si>
  <si>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</si>
  <si>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</si>
  <si>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</si>
  <si>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</si>
  <si>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</si>
  <si>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</si>
  <si>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</si>
  <si>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</si>
  <si>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</si>
  <si>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</si>
  <si>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</si>
  <si>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</si>
  <si>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</si>
  <si>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</si>
  <si>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</si>
  <si>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</si>
  <si>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</si>
  <si>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</si>
  <si>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</si>
  <si>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</si>
  <si>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</si>
  <si>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</si>
  <si>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</si>
  <si>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</si>
  <si>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</si>
  <si>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</si>
  <si>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</si>
  <si>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</si>
  <si>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</si>
  <si>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</si>
  <si>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</si>
  <si>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</si>
  <si>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</si>
  <si>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</si>
  <si>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</si>
  <si>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</si>
  <si>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</si>
  <si>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</si>
  <si>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</si>
  <si>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</si>
  <si>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</si>
  <si>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</si>
  <si>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</si>
  <si>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</si>
  <si>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</si>
  <si>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</si>
  <si>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</si>
  <si>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</si>
  <si>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</si>
  <si>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</si>
  <si>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</si>
  <si>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</si>
  <si>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</si>
  <si>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</si>
  <si>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</si>
  <si>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</si>
  <si>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</si>
  <si>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</si>
  <si>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</si>
  <si>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</si>
  <si>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</si>
  <si>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</si>
  <si>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</si>
  <si>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</si>
  <si>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</si>
  <si>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</si>
  <si>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</si>
  <si>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</si>
  <si>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</si>
  <si>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</si>
  <si>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</si>
  <si>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</si>
  <si>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</si>
  <si>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</si>
  <si>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</si>
  <si>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</si>
  <si>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</si>
  <si>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</si>
  <si>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</si>
  <si>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</si>
  <si>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</si>
  <si>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</si>
  <si>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</si>
  <si>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</si>
  <si>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</si>
  <si>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</si>
  <si>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</si>
  <si>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</si>
  <si>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</si>
  <si>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</si>
  <si>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</si>
  <si>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</si>
  <si>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</si>
  <si>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</si>
  <si>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</si>
  <si>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</si>
  <si>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</si>
  <si>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</si>
  <si>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</si>
  <si>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</si>
  <si>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</si>
  <si>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</si>
  <si>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</si>
  <si>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</si>
  <si>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</si>
  <si>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</si>
  <si>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</si>
  <si>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</si>
  <si>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</si>
  <si>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</si>
  <si>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</si>
  <si>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</si>
  <si>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</si>
  <si>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</si>
  <si>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</si>
  <si>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</si>
  <si>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</si>
  <si>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</si>
  <si>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</si>
  <si>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</si>
  <si>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</si>
  <si>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</si>
  <si>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</si>
  <si>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</si>
  <si>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</si>
  <si>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</si>
  <si>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</si>
  <si>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</si>
  <si>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</si>
  <si>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</si>
  <si>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</si>
  <si>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</si>
  <si>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</si>
  <si>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</si>
  <si>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</si>
  <si>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</si>
  <si>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</si>
  <si>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</si>
  <si>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</si>
  <si>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</si>
  <si>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</si>
  <si>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</si>
  <si>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</si>
  <si>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</si>
  <si>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</si>
  <si>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</si>
  <si>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</si>
  <si>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</si>
  <si>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</si>
  <si>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</si>
  <si>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</si>
  <si>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</si>
  <si>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</si>
  <si>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</si>
  <si>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</si>
  <si>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</si>
  <si>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</si>
  <si>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</si>
  <si>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</si>
  <si>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</si>
  <si>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</si>
  <si>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</si>
  <si>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</si>
  <si>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</si>
  <si>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</si>
  <si>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</si>
  <si>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</si>
  <si>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</si>
  <si>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</si>
  <si>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</si>
  <si>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</si>
  <si>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</si>
  <si>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</si>
  <si>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</si>
  <si>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</si>
  <si>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</si>
  <si>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</si>
  <si>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</si>
  <si>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</si>
  <si>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</si>
  <si>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</si>
  <si>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</si>
  <si>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</si>
  <si>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</si>
  <si>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</si>
  <si>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</si>
  <si>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</si>
  <si>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</si>
  <si>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</si>
  <si>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</si>
  <si>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</si>
  <si>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</si>
  <si>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</si>
  <si>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</si>
  <si>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</si>
  <si>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</si>
  <si>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</si>
  <si>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</si>
  <si>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</si>
  <si>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</si>
  <si>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</si>
  <si>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</si>
  <si>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</si>
  <si>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</si>
  <si>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</si>
  <si>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</si>
  <si>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</si>
  <si>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</si>
  <si>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</si>
  <si>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</si>
  <si>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</si>
  <si>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</si>
  <si>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</si>
  <si>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</si>
  <si>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</si>
  <si>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</si>
  <si>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</si>
  <si>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</si>
  <si>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</si>
  <si>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</si>
  <si>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</si>
  <si>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</si>
  <si>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</si>
  <si>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</si>
  <si>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</si>
  <si>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</si>
  <si>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</si>
  <si>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</si>
  <si>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</si>
  <si>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</si>
  <si>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</si>
  <si>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</si>
  <si>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</si>
  <si>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</si>
  <si>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</si>
  <si>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</si>
  <si>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</si>
  <si>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</si>
  <si>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</si>
  <si>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</si>
  <si>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</si>
  <si>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</si>
  <si>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</si>
  <si>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</si>
  <si>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</si>
  <si>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</si>
  <si>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</si>
  <si>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</si>
  <si>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</si>
  <si>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</si>
  <si>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</si>
  <si>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</si>
  <si>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</si>
  <si>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</si>
  <si>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</si>
  <si>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</si>
  <si>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</si>
  <si>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</si>
  <si>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</si>
  <si>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</si>
  <si>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</si>
  <si>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</si>
  <si>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</si>
  <si>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</si>
  <si>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</si>
  <si>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</si>
  <si>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</si>
  <si>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</si>
  <si>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</si>
  <si>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</si>
  <si>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</si>
  <si>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</si>
  <si>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</si>
  <si>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</si>
  <si>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</si>
  <si>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</si>
  <si>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</si>
  <si>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</si>
  <si>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</si>
  <si>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</si>
  <si>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</si>
  <si>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</si>
  <si>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</si>
  <si>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</si>
  <si>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</si>
  <si>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</si>
  <si>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</si>
  <si>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</si>
  <si>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</si>
  <si>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</si>
  <si>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</si>
  <si>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</si>
  <si>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</si>
  <si>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</si>
  <si>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</si>
  <si>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</si>
  <si>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</si>
  <si>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</si>
  <si>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</si>
  <si>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</si>
  <si>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</si>
  <si>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</si>
  <si>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</si>
  <si>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</si>
  <si>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</si>
  <si>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</si>
  <si>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</si>
  <si>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</si>
  <si>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</si>
  <si>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</si>
  <si>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</si>
  <si>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</si>
  <si>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</si>
  <si>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</si>
  <si>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</si>
  <si>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</si>
  <si>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</si>
  <si>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</si>
  <si>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</si>
  <si>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</si>
  <si>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</si>
  <si>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</si>
  <si>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</si>
  <si>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</si>
  <si>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</si>
  <si>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</si>
  <si>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</si>
  <si>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</si>
  <si>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</si>
  <si>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</si>
  <si>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</si>
  <si>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</si>
  <si>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</si>
  <si>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</si>
  <si>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</si>
  <si>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</si>
  <si>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</si>
  <si>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</si>
  <si>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</si>
  <si>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</si>
  <si>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</si>
  <si>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</si>
  <si>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</si>
  <si>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</si>
  <si>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</si>
  <si>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</si>
  <si>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</si>
  <si>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</si>
  <si>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</si>
  <si>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</si>
  <si>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</si>
  <si>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</si>
  <si>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</si>
  <si>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</si>
  <si>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</si>
  <si>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</si>
  <si>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</si>
  <si>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</si>
  <si>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</si>
  <si>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</si>
  <si>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</si>
  <si>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</si>
  <si>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</si>
  <si>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</si>
  <si>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</si>
  <si>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</si>
  <si>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</si>
  <si>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</si>
  <si>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</si>
  <si>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</si>
  <si>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</si>
  <si>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</si>
  <si>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</si>
  <si>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</si>
  <si>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</si>
  <si>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</si>
  <si>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</si>
  <si>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</si>
  <si>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</si>
  <si>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</si>
  <si>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</si>
  <si>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</si>
  <si>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</si>
  <si>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</si>
  <si>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</si>
  <si>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</si>
  <si>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</si>
  <si>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</si>
  <si>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</si>
  <si>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</si>
  <si>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</si>
  <si>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</si>
  <si>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</si>
  <si>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</si>
  <si>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</si>
  <si>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</si>
  <si>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</si>
  <si>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</si>
  <si>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</si>
  <si>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</si>
  <si>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</si>
  <si>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</si>
  <si>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</si>
  <si>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</si>
  <si>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</si>
  <si>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</si>
  <si>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</si>
  <si>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</si>
  <si>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</si>
  <si>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</si>
  <si>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</si>
  <si>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</si>
  <si>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</si>
  <si>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</si>
  <si>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</si>
  <si>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</si>
  <si>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</si>
  <si>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</si>
  <si>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</si>
  <si>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</si>
  <si>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</si>
  <si>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</si>
  <si>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</si>
  <si>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</si>
  <si>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</si>
  <si>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</si>
  <si>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</si>
  <si>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</si>
  <si>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</si>
  <si>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</si>
  <si>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</si>
  <si>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</si>
  <si>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</si>
  <si>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</si>
  <si>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</si>
  <si>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</si>
  <si>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</si>
  <si>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</si>
  <si>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</si>
  <si>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</si>
  <si>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</si>
  <si>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</si>
  <si>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</si>
  <si>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</si>
  <si>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</si>
  <si>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</si>
  <si>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</si>
  <si>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</si>
  <si>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</si>
  <si>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</si>
  <si>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</si>
  <si>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</si>
  <si>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</si>
  <si>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</si>
  <si>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</si>
  <si>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</si>
  <si>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</si>
  <si>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</si>
  <si>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</si>
  <si>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</si>
  <si>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</si>
  <si>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</si>
  <si>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</si>
  <si>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</si>
  <si>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</si>
  <si>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</si>
  <si>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</si>
  <si>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</si>
  <si>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</si>
  <si>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</si>
  <si>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</si>
  <si>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</si>
  <si>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</si>
  <si>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</si>
  <si>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</si>
  <si>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</si>
  <si>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</si>
  <si>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</si>
  <si>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</si>
  <si>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</si>
  <si>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</si>
  <si>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</si>
  <si>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</si>
  <si>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</si>
  <si>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</si>
  <si>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</si>
  <si>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</si>
  <si>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</si>
  <si>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</si>
  <si>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</si>
  <si>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</si>
  <si>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</si>
  <si>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</si>
  <si>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</si>
  <si>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</si>
  <si>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</si>
  <si>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</si>
  <si>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</si>
  <si>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</si>
  <si>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</si>
  <si>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</si>
  <si>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</si>
  <si>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</si>
  <si>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</si>
  <si>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</si>
  <si>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</si>
  <si>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</si>
  <si>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</si>
  <si>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</si>
  <si>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</si>
  <si>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</si>
  <si>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</si>
  <si>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</si>
  <si>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</si>
  <si>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</si>
  <si>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</si>
  <si>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</si>
  <si>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</si>
  <si>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</si>
  <si>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</si>
  <si>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</si>
  <si>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</si>
  <si>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</si>
  <si>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</si>
  <si>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</si>
  <si>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</si>
  <si>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</si>
  <si>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</si>
  <si>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</si>
  <si>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</si>
  <si>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</si>
  <si>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</si>
  <si>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</si>
  <si>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</si>
  <si>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</si>
  <si>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</si>
  <si>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</si>
  <si>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</si>
  <si>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</si>
  <si>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</si>
  <si>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</si>
  <si>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</si>
  <si>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</si>
  <si>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</si>
  <si>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</si>
  <si>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</si>
  <si>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</si>
  <si>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</si>
  <si>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</si>
  <si>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</si>
  <si>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</si>
  <si>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</si>
  <si>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</si>
  <si>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</si>
  <si>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</si>
  <si>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</si>
  <si>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</si>
  <si>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</si>
  <si>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</si>
  <si>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</si>
  <si>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</si>
  <si>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</si>
  <si>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</si>
  <si>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</si>
  <si>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</si>
  <si>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</si>
  <si>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</si>
  <si>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</si>
  <si>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</si>
  <si>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</si>
  <si>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</si>
  <si>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</si>
  <si>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</si>
  <si>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</si>
  <si>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</si>
  <si>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</si>
  <si>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</si>
  <si>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</si>
  <si>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</si>
  <si>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</si>
  <si>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</si>
  <si>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</si>
  <si>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</si>
  <si>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</si>
  <si>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</si>
  <si>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</si>
  <si>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</si>
  <si>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</si>
  <si>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</si>
  <si>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</si>
  <si>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</si>
  <si>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</si>
  <si>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</si>
  <si>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</si>
  <si>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</si>
  <si>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</si>
  <si>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</si>
  <si>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</si>
  <si>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</si>
  <si>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</si>
  <si>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</si>
  <si>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</si>
  <si>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</si>
  <si>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</si>
  <si>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</si>
  <si>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</si>
  <si>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</si>
  <si>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</si>
  <si>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</si>
  <si>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</si>
  <si>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</si>
  <si>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</si>
  <si>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</si>
  <si>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</si>
  <si>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</si>
  <si>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</si>
  <si>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</si>
  <si>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</si>
  <si>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</si>
  <si>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</si>
  <si>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</si>
  <si>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</si>
  <si>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</si>
  <si>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</si>
  <si>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</si>
  <si>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</si>
  <si>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</si>
  <si>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</si>
  <si>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</si>
  <si>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</si>
  <si>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</si>
  <si>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</si>
  <si>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</si>
  <si>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</si>
  <si>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</si>
  <si>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</si>
  <si>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</si>
  <si>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</si>
  <si>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</si>
  <si>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</si>
  <si>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</si>
  <si>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</si>
  <si>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</si>
  <si>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</si>
  <si>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</si>
  <si>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</si>
  <si>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</si>
  <si>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</si>
  <si>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</si>
  <si>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</si>
  <si>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</si>
  <si>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</si>
  <si>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</si>
  <si>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</si>
  <si>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</si>
  <si>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</si>
  <si>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</si>
  <si>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</si>
  <si>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</si>
  <si>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</si>
  <si>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</si>
  <si>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</si>
  <si>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</si>
  <si>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</si>
  <si>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</si>
  <si>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</si>
  <si>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</si>
  <si>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</si>
  <si>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</si>
  <si>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</si>
  <si>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</si>
  <si>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</si>
  <si>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</si>
  <si>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</si>
  <si>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</si>
  <si>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</si>
  <si>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</si>
  <si>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</si>
  <si>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</si>
  <si>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</si>
  <si>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</si>
  <si>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</si>
  <si>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</si>
  <si>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</si>
  <si>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</si>
  <si>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</si>
  <si>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</si>
  <si>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</si>
  <si>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</si>
  <si>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</si>
  <si>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</si>
  <si>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</si>
  <si>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</si>
  <si>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</si>
  <si>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</si>
  <si>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</si>
  <si>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</si>
  <si>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</si>
  <si>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</si>
  <si>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</si>
  <si>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</si>
  <si>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</si>
  <si>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</si>
  <si>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</si>
  <si>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</si>
  <si>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</si>
  <si>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</si>
  <si>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</si>
  <si>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</si>
  <si>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</si>
  <si>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</si>
  <si>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</si>
  <si>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</si>
  <si>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</si>
  <si>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</si>
  <si>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</si>
  <si>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</si>
  <si>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</si>
  <si>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</si>
  <si>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</si>
  <si>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</si>
  <si>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</si>
  <si>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</si>
  <si>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</si>
  <si>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</si>
  <si>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</si>
  <si>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</si>
  <si>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</si>
  <si>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</si>
  <si>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</si>
  <si>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</si>
  <si>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</si>
  <si>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</si>
  <si>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</si>
  <si>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</si>
  <si>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</si>
  <si>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</si>
  <si>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</si>
  <si>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</si>
  <si>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</si>
  <si>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</si>
  <si>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</si>
  <si>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</si>
  <si>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</si>
  <si>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</si>
  <si>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</si>
  <si>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</si>
  <si>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</si>
  <si>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</si>
  <si>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</si>
  <si>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</si>
  <si>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</si>
  <si>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</si>
  <si>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</si>
  <si>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</si>
  <si>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</si>
  <si>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</si>
  <si>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</si>
  <si>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</si>
  <si>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</si>
  <si>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</si>
  <si>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</si>
  <si>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</si>
  <si>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</si>
  <si>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</si>
  <si>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</si>
  <si>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</si>
  <si>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</si>
  <si>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</si>
  <si>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</si>
  <si>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</si>
  <si>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</si>
  <si>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</si>
  <si>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</si>
  <si>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</si>
  <si>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</si>
  <si>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</si>
  <si>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</si>
  <si>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</si>
  <si>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</si>
  <si>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</si>
  <si>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</si>
  <si>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</si>
  <si>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</si>
  <si>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</si>
  <si>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</si>
  <si>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</si>
  <si>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</si>
  <si>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</si>
  <si>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</si>
  <si>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</si>
  <si>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</si>
  <si>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</si>
  <si>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</si>
  <si>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</si>
  <si>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</si>
  <si>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</si>
  <si>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</si>
  <si>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</si>
  <si>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</si>
  <si>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</si>
  <si>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</si>
  <si>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</si>
  <si>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</si>
  <si>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</si>
  <si>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</si>
  <si>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</si>
  <si>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</si>
  <si>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</si>
  <si>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</si>
  <si>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</si>
  <si>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</si>
  <si>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</si>
  <si>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</si>
  <si>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</si>
  <si>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</si>
  <si>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</si>
  <si>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</si>
  <si>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</si>
  <si>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</si>
  <si>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</si>
  <si>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</si>
  <si>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</si>
  <si>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</si>
  <si>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</si>
  <si>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</si>
  <si>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</si>
  <si>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</si>
  <si>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</si>
  <si>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</si>
  <si>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</si>
  <si>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</si>
  <si>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</si>
  <si>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</si>
  <si>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</si>
  <si>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</si>
  <si>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</si>
  <si>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</si>
  <si>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</si>
  <si>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</si>
  <si>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</si>
  <si>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</si>
  <si>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</si>
  <si>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</si>
  <si>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</si>
  <si>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</si>
  <si>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</si>
  <si>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</si>
  <si>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</si>
  <si>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</si>
  <si>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</si>
  <si>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</si>
  <si>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</si>
  <si>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</si>
  <si>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</si>
  <si>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</si>
  <si>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</si>
  <si>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</si>
  <si>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</si>
  <si>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</si>
  <si>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</si>
  <si>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</si>
  <si>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</si>
  <si>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</si>
  <si>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</si>
  <si>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</si>
  <si>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</si>
  <si>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</si>
  <si>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</si>
  <si>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</si>
  <si>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</si>
  <si>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</si>
  <si>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</si>
  <si>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</si>
  <si>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</si>
  <si>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</si>
  <si>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</si>
  <si>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</si>
  <si>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</si>
  <si>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</si>
  <si>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</si>
  <si>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</si>
  <si>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</si>
  <si>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</si>
  <si>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</si>
  <si>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</si>
  <si>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</si>
  <si>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</si>
  <si>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</si>
  <si>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</si>
  <si>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</si>
  <si>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</si>
  <si>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</si>
  <si>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</si>
  <si>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</si>
  <si>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</si>
  <si>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</si>
  <si>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</si>
  <si>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</si>
  <si>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</si>
  <si>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</si>
  <si>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</si>
  <si>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</si>
  <si>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</si>
  <si>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</si>
  <si>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</si>
  <si>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</si>
  <si>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</si>
  <si>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</si>
  <si>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</si>
  <si>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</si>
  <si>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</si>
  <si>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</si>
  <si>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</si>
  <si>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</si>
  <si>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</si>
  <si>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</si>
  <si>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</si>
  <si>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</si>
  <si>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</si>
  <si>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</si>
  <si>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</si>
  <si>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</si>
  <si>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</si>
  <si>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</si>
  <si>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</si>
  <si>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</si>
  <si>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</si>
  <si>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</si>
  <si>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</si>
  <si>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</si>
  <si>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</si>
  <si>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</si>
  <si>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</si>
  <si>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</si>
  <si>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</si>
  <si>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</si>
  <si>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</si>
  <si>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</si>
  <si>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</si>
  <si>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</si>
  <si>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</si>
  <si>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</si>
  <si>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</si>
  <si>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</si>
  <si>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</si>
  <si>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</si>
  <si>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</si>
  <si>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</si>
  <si>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</si>
  <si>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</si>
  <si>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</si>
  <si>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</si>
  <si>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</si>
  <si>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</si>
  <si>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</si>
  <si>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</si>
  <si>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</si>
  <si>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</si>
  <si>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</si>
  <si>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</si>
  <si>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</si>
  <si>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</si>
  <si>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</si>
  <si>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</si>
  <si>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</si>
  <si>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</si>
  <si>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</si>
  <si>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</si>
  <si>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</si>
  <si>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</si>
  <si>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</si>
  <si>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</si>
  <si>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</si>
  <si>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</si>
  <si>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</si>
  <si>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</si>
  <si>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</si>
  <si>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</si>
  <si>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</si>
  <si>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</si>
  <si>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</si>
  <si>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</si>
  <si>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</si>
  <si>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</si>
  <si>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</si>
  <si>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</si>
  <si>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</si>
  <si>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</si>
  <si>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</si>
  <si>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</si>
  <si>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</si>
  <si>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</si>
  <si>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</si>
  <si>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</si>
  <si>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</si>
  <si>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</si>
  <si>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</si>
  <si>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</si>
  <si>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</si>
  <si>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</si>
  <si>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</si>
  <si>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</si>
  <si>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</si>
  <si>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</si>
  <si>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</si>
  <si>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</si>
  <si>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</si>
  <si>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</si>
  <si>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</si>
  <si>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</si>
  <si>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</si>
  <si>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</si>
  <si>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</si>
  <si>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</si>
  <si>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</si>
  <si>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</si>
  <si>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</si>
  <si>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</si>
  <si>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</si>
  <si>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</si>
  <si>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</si>
  <si>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</si>
  <si>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</si>
  <si>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</si>
  <si>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</si>
  <si>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</si>
  <si>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</si>
  <si>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</si>
  <si>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</si>
  <si>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</si>
  <si>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</si>
  <si>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</si>
  <si>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</si>
  <si>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</si>
  <si>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</si>
  <si>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</si>
  <si>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</si>
  <si>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</si>
  <si>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</si>
  <si>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</si>
  <si>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</si>
  <si>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</si>
  <si>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</si>
  <si>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</si>
  <si>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</si>
  <si>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</si>
  <si>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</si>
  <si>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</si>
  <si>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</si>
  <si>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</si>
  <si>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</si>
  <si>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</si>
  <si>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</si>
  <si>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</si>
  <si>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</si>
  <si>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</si>
  <si>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</si>
  <si>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</si>
  <si>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</si>
  <si>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</si>
  <si>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</si>
  <si>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</si>
  <si>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</si>
  <si>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</si>
  <si>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</si>
  <si>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</si>
  <si>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</si>
  <si>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</si>
  <si>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</si>
  <si>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</si>
  <si>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</si>
  <si>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</si>
  <si>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</si>
  <si>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</si>
  <si>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</si>
  <si>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</si>
  <si>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</si>
  <si>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</si>
  <si>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</si>
  <si>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</si>
  <si>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</si>
  <si>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</si>
  <si>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</si>
  <si>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</si>
  <si>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</si>
  <si>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</si>
  <si>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</si>
  <si>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</si>
  <si>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</si>
  <si>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</si>
  <si>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</si>
  <si>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</si>
  <si>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</si>
  <si>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</si>
  <si>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</si>
  <si>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</si>
  <si>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</si>
  <si>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</si>
  <si>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</si>
  <si>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</si>
  <si>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</si>
  <si>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</si>
  <si>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</si>
  <si>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</si>
  <si>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</si>
  <si>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</si>
  <si>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</si>
  <si>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</si>
  <si>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</si>
  <si>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</si>
  <si>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</si>
  <si>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</si>
  <si>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</si>
  <si>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</si>
  <si>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</si>
  <si>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</si>
  <si>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</si>
  <si>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</si>
  <si>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</si>
  <si>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</si>
  <si>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</si>
  <si>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</si>
  <si>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</si>
  <si>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</si>
  <si>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</si>
  <si>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</si>
  <si>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</si>
  <si>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</si>
  <si>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</si>
  <si>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</si>
  <si>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</si>
  <si>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</si>
  <si>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</si>
  <si>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</si>
  <si>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</si>
  <si>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</si>
  <si>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</si>
  <si>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</si>
  <si>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</si>
  <si>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</si>
  <si>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</si>
  <si>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</si>
  <si>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</si>
  <si>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</si>
  <si>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</si>
  <si>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</si>
  <si>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</si>
  <si>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</si>
  <si>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</si>
  <si>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</si>
  <si>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</si>
  <si>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</si>
  <si>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</si>
  <si>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</si>
  <si>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</si>
  <si>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</si>
  <si>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</si>
  <si>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</si>
  <si>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</si>
  <si>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</si>
  <si>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</si>
  <si>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</si>
  <si>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</si>
  <si>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</si>
  <si>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</si>
  <si>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</si>
  <si>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</si>
  <si>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</si>
  <si>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</si>
  <si>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</si>
  <si>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</si>
  <si>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</si>
  <si>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</si>
  <si>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</si>
  <si>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</si>
  <si>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</si>
  <si>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</si>
  <si>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</si>
  <si>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</si>
  <si>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</si>
  <si>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</si>
  <si>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</si>
  <si>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</si>
  <si>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</si>
  <si>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</si>
  <si>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</si>
  <si>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</si>
  <si>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</si>
  <si>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</si>
  <si>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</si>
  <si>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</si>
  <si>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</si>
  <si>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</si>
  <si>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</si>
  <si>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</si>
  <si>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</si>
  <si>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</si>
  <si>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</si>
  <si>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</si>
  <si>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</si>
  <si>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</si>
  <si>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</si>
  <si>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</si>
  <si>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</si>
  <si>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</si>
  <si>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</si>
  <si>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</si>
  <si>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</si>
  <si>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</si>
  <si>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</si>
  <si>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</si>
  <si>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</si>
  <si>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</si>
  <si>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</si>
  <si>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</si>
  <si>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</si>
  <si>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</si>
  <si>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</si>
  <si>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</si>
  <si>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</si>
  <si>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</si>
  <si>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</si>
  <si>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</si>
  <si>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</si>
  <si>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</si>
  <si>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</si>
  <si>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</si>
  <si>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</si>
  <si>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</si>
  <si>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</si>
  <si>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</si>
  <si>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</si>
  <si>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</si>
  <si>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</si>
  <si>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</si>
  <si>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</si>
  <si>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</si>
  <si>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</si>
  <si>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</si>
  <si>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</si>
  <si>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</si>
  <si>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</si>
  <si>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</si>
  <si>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</si>
  <si>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</si>
  <si>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</si>
  <si>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</si>
  <si>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</si>
  <si>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</si>
  <si>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</si>
  <si>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</si>
  <si>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</si>
  <si>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</si>
  <si>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</si>
  <si>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</si>
  <si>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</si>
  <si>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</si>
  <si>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</si>
  <si>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</si>
  <si>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</si>
  <si>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</si>
  <si>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</si>
  <si>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</si>
  <si>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</si>
  <si>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</si>
  <si>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</si>
  <si>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</si>
  <si>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</si>
  <si>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</si>
  <si>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</si>
  <si>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</si>
  <si>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</si>
  <si>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</si>
  <si>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</si>
  <si>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</si>
  <si>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</si>
  <si>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</si>
  <si>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</si>
  <si>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</si>
  <si>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</si>
  <si>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</si>
  <si>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</si>
  <si>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</si>
  <si>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</si>
  <si>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</si>
  <si>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</si>
  <si>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</si>
  <si>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</si>
  <si>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</si>
  <si>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</si>
  <si>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</si>
  <si>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</si>
  <si>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</si>
  <si>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</si>
  <si>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</si>
  <si>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</si>
  <si>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</si>
  <si>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</si>
  <si>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</si>
  <si>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</si>
  <si>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</si>
  <si>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</si>
  <si>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</si>
  <si>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</si>
  <si>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</si>
  <si>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</si>
  <si>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</si>
  <si>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</si>
  <si>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</si>
  <si>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</si>
  <si>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</si>
  <si>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</si>
  <si>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</si>
  <si>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</si>
  <si>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</si>
  <si>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</si>
  <si>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</si>
  <si>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</si>
  <si>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</si>
  <si>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</si>
  <si>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</si>
  <si>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</si>
  <si>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</si>
  <si>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</si>
  <si>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</si>
  <si>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</si>
  <si>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</si>
  <si>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</si>
  <si>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</si>
  <si>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</si>
  <si>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</si>
  <si>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</si>
  <si>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</si>
  <si>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</si>
  <si>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</si>
  <si>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</si>
  <si>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</si>
  <si>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</si>
  <si>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</si>
  <si>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</si>
  <si>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</si>
  <si>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</si>
  <si>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</si>
  <si>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</si>
  <si>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</si>
  <si>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</si>
  <si>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</si>
  <si>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</si>
  <si>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</si>
  <si>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</si>
  <si>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</si>
  <si>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</si>
  <si>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</si>
  <si>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</si>
  <si>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</si>
  <si>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</si>
  <si>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</si>
  <si>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</si>
  <si>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</si>
  <si>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</si>
  <si>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</si>
  <si>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</si>
  <si>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</si>
  <si>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</si>
  <si>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</si>
  <si>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</si>
  <si>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</si>
  <si>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</si>
  <si>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</si>
  <si>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</si>
  <si>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</si>
  <si>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</si>
  <si>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</si>
  <si>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</si>
  <si>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</si>
  <si>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</si>
  <si>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</si>
  <si>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</si>
  <si>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</si>
  <si>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</si>
  <si>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</si>
  <si>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</si>
  <si>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</si>
  <si>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</si>
  <si>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</si>
  <si>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</si>
  <si>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</si>
  <si>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</si>
  <si>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</si>
  <si>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</si>
  <si>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</si>
  <si>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</si>
  <si>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</si>
  <si>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</si>
  <si>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</si>
  <si>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</si>
  <si>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</si>
  <si>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</si>
  <si>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</si>
  <si>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</si>
  <si>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</si>
  <si>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</si>
  <si>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</si>
  <si>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</si>
  <si>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</si>
  <si>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</si>
  <si>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</si>
  <si>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</si>
  <si>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</si>
  <si>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</si>
  <si>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</si>
  <si>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</si>
  <si>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</si>
  <si>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</si>
  <si>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</si>
  <si>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</si>
  <si>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</si>
  <si>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</si>
  <si>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</si>
  <si>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</si>
  <si>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</si>
  <si>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</si>
  <si>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</si>
  <si>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</si>
  <si>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</si>
  <si>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</si>
  <si>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</si>
  <si>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</si>
  <si>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</si>
  <si>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</si>
  <si>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</si>
  <si>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</si>
  <si>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</si>
  <si>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</si>
  <si>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</si>
  <si>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</si>
  <si>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</si>
  <si>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</si>
  <si>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</si>
  <si>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</si>
  <si>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</si>
  <si>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</si>
  <si>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</si>
  <si>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</si>
  <si>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</si>
  <si>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</si>
  <si>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</si>
  <si>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</si>
  <si>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</si>
  <si>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</si>
  <si>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</si>
  <si>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</si>
  <si>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</si>
  <si>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</si>
  <si>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</si>
  <si>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</si>
  <si>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</si>
  <si>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</si>
  <si>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</si>
  <si>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</si>
  <si>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</si>
  <si>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</si>
  <si>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</si>
  <si>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</si>
  <si>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</si>
  <si>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</si>
  <si>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</si>
  <si>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</si>
  <si>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</si>
  <si>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</si>
  <si>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</si>
  <si>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</si>
  <si>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</si>
  <si>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</si>
  <si>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</si>
  <si>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</si>
  <si>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</si>
  <si>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</si>
  <si>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</si>
  <si>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</si>
  <si>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</si>
  <si>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</si>
  <si>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</si>
  <si>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</si>
  <si>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</si>
  <si>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</si>
  <si>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</si>
  <si>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</si>
  <si>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</si>
  <si>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</si>
  <si>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</si>
  <si>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</si>
  <si>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</si>
  <si>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</si>
  <si>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</si>
  <si>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</si>
  <si>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</si>
  <si>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</si>
  <si>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</si>
  <si>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</si>
  <si>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</si>
  <si>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</si>
  <si>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</si>
  <si>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</si>
  <si>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</si>
  <si>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</si>
  <si>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</si>
  <si>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</si>
  <si>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</si>
  <si>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</si>
  <si>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</si>
  <si>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</si>
  <si>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</si>
  <si>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</si>
  <si>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</si>
  <si>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</si>
  <si>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</si>
  <si>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</si>
  <si>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</si>
  <si>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</si>
  <si>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</si>
  <si>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</si>
  <si>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</si>
  <si>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</si>
  <si>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</si>
  <si>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</si>
  <si>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</si>
  <si>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</si>
  <si>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</si>
  <si>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</si>
  <si>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</si>
  <si>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</si>
  <si>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</si>
  <si>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</si>
  <si>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</si>
  <si>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</si>
  <si>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</si>
  <si>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</si>
  <si>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</si>
  <si>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</si>
  <si>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</si>
  <si>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</si>
  <si>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</si>
  <si>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</si>
  <si>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</si>
  <si>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</si>
  <si>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</si>
  <si>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</si>
  <si>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</si>
  <si>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</si>
  <si>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</si>
  <si>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</si>
  <si>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</si>
  <si>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</si>
  <si>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</si>
  <si>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</si>
  <si>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</si>
  <si>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</si>
  <si>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</si>
  <si>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</si>
  <si>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</si>
  <si>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</si>
  <si>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</si>
  <si>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</si>
  <si>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</si>
  <si>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</si>
  <si>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</si>
  <si>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</si>
  <si>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</si>
  <si>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</si>
  <si>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</si>
  <si>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</si>
  <si>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</si>
  <si>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</si>
  <si>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</si>
  <si>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</si>
  <si>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</si>
  <si>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</si>
  <si>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</si>
  <si>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</si>
  <si>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</si>
  <si>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</si>
  <si>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</si>
  <si>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</si>
  <si>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</si>
  <si>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</si>
  <si>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</si>
  <si>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</si>
  <si>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</si>
  <si>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</si>
  <si>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</si>
  <si>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</si>
  <si>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</si>
  <si>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</si>
  <si>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</si>
  <si>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</si>
  <si>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</si>
  <si>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</si>
  <si>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</si>
  <si>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</si>
  <si>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</si>
  <si>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</si>
  <si>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</si>
  <si>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</si>
  <si>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</si>
  <si>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</si>
  <si>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</si>
  <si>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</si>
  <si>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</si>
  <si>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</si>
  <si>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</si>
  <si>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</si>
  <si>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</si>
  <si>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</si>
  <si>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</si>
  <si>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</si>
  <si>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</si>
  <si>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</si>
  <si>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</si>
  <si>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</si>
  <si>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</si>
  <si>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</si>
  <si>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</si>
  <si>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</si>
  <si>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</si>
  <si>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</si>
  <si>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</si>
  <si>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</si>
  <si>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</si>
  <si>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</si>
  <si>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</si>
  <si>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</si>
  <si>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</si>
  <si>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</si>
  <si>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</si>
  <si>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</si>
  <si>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</si>
  <si>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</si>
  <si>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</si>
  <si>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</si>
  <si>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</si>
  <si>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</si>
  <si>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</si>
  <si>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</si>
  <si>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</si>
  <si>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</si>
  <si>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</si>
  <si>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</si>
  <si>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</si>
  <si>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</si>
  <si>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</si>
  <si>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</si>
  <si>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</si>
  <si>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</si>
  <si>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</si>
  <si>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</si>
  <si>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</si>
  <si>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</si>
  <si>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</si>
  <si>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</si>
  <si>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</si>
  <si>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</si>
  <si>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</si>
  <si>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</si>
  <si>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</si>
  <si>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</si>
  <si>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</si>
  <si>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</si>
  <si>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</si>
  <si>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</si>
  <si>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</si>
  <si>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</si>
  <si>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</si>
  <si>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</si>
  <si>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</si>
  <si>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</si>
  <si>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</si>
  <si>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</si>
  <si>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</si>
  <si>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</si>
  <si>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</si>
  <si>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</si>
  <si>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</si>
  <si>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</si>
  <si>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</si>
  <si>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</si>
  <si>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</si>
  <si>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</si>
  <si>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</si>
  <si>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</si>
  <si>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</si>
  <si>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</si>
  <si>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</si>
  <si>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</si>
  <si>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</si>
  <si>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</si>
  <si>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</si>
  <si>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</si>
  <si>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</si>
  <si>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</si>
  <si>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</si>
  <si>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</si>
  <si>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</si>
  <si>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</si>
  <si>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</si>
  <si>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</si>
  <si>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</si>
  <si>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</si>
  <si>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</si>
  <si>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</si>
  <si>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</si>
  <si>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</si>
  <si>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</si>
  <si>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</si>
  <si>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</si>
  <si>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</si>
  <si>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</si>
  <si>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</si>
  <si>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</si>
  <si>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</si>
  <si>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</si>
  <si>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</si>
  <si>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</si>
  <si>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</si>
  <si>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</si>
  <si>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</si>
  <si>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</si>
  <si>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</si>
  <si>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</si>
  <si>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</si>
  <si>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</si>
  <si>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</si>
  <si>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</si>
  <si>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</si>
  <si>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</si>
  <si>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</si>
  <si>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</si>
  <si>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</si>
  <si>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</si>
  <si>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</si>
  <si>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</si>
  <si>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</si>
  <si>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</si>
  <si>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</si>
  <si>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</si>
  <si>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</si>
  <si>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</si>
  <si>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</si>
  <si>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</si>
  <si>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</si>
  <si>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</si>
  <si>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</si>
  <si>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</si>
  <si>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</si>
  <si>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</si>
  <si>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</si>
  <si>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</si>
  <si>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</si>
  <si>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</si>
  <si>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</si>
  <si>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</si>
  <si>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</si>
  <si>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</si>
  <si>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</si>
  <si>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</si>
  <si>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</si>
  <si>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</si>
  <si>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</si>
  <si>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</si>
  <si>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</si>
  <si>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</si>
  <si>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</si>
  <si>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</si>
  <si>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</si>
  <si>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</si>
  <si>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</si>
  <si>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</si>
  <si>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</si>
  <si>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</si>
  <si>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</si>
  <si>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</si>
  <si>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</si>
  <si>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</si>
  <si>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</si>
  <si>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</si>
  <si>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</si>
  <si>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</si>
  <si>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</si>
  <si>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</si>
  <si>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</si>
  <si>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</si>
  <si>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</si>
  <si>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</si>
  <si>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</si>
  <si>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</si>
  <si>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</si>
  <si>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</si>
  <si>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</si>
  <si>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</si>
  <si>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</si>
  <si>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</si>
  <si>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</si>
  <si>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</si>
  <si>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</si>
  <si>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</si>
  <si>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</si>
  <si>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</si>
  <si>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</si>
  <si>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</si>
  <si>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</si>
  <si>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</si>
  <si>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</si>
  <si>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</si>
  <si>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</si>
  <si>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</si>
  <si>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</si>
  <si>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</si>
  <si>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</si>
  <si>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</si>
  <si>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</si>
  <si>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</si>
  <si>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</si>
  <si>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</si>
  <si>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</si>
  <si>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</si>
  <si>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</si>
  <si>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</si>
  <si>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</si>
  <si>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</si>
  <si>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</si>
  <si>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</si>
  <si>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</si>
  <si>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</si>
  <si>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</si>
  <si>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</si>
  <si>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</si>
  <si>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</si>
  <si>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</si>
  <si>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</si>
  <si>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</si>
  <si>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</si>
  <si>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</si>
  <si>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</si>
  <si>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</si>
  <si>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</si>
  <si>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</si>
  <si>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</si>
  <si>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</si>
  <si>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</si>
  <si>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</si>
  <si>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</si>
  <si>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</si>
  <si>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</si>
  <si>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</si>
  <si>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</si>
  <si>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</si>
  <si>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</si>
  <si>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</si>
  <si>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</si>
  <si>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</si>
  <si>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</si>
  <si>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</si>
  <si>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</si>
  <si>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</si>
  <si>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</si>
  <si>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</si>
  <si>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</si>
  <si>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</si>
  <si>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</si>
  <si>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</si>
  <si>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</si>
  <si>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</si>
  <si>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</si>
  <si>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</si>
  <si>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</si>
  <si>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</si>
  <si>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</si>
  <si>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</si>
  <si>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</si>
  <si>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</si>
  <si>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</si>
  <si>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</si>
  <si>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</si>
  <si>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</si>
  <si>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</si>
  <si>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</si>
  <si>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</si>
  <si>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</si>
  <si>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</si>
  <si>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</si>
  <si>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</si>
  <si>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</si>
  <si>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</si>
  <si>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</si>
  <si>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</si>
  <si>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</si>
  <si>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</si>
  <si>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</si>
  <si>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</si>
  <si>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</si>
  <si>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</si>
  <si>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</si>
  <si>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</si>
  <si>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</si>
  <si>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</si>
  <si>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</si>
  <si>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</si>
  <si>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</si>
  <si>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</si>
  <si>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</si>
  <si>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</si>
  <si>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</si>
  <si>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</si>
  <si>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</si>
  <si>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</si>
  <si>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</si>
  <si>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</si>
  <si>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</si>
  <si>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</si>
  <si>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</si>
  <si>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</si>
  <si>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</si>
  <si>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</si>
  <si>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</si>
  <si>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</si>
  <si>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</si>
  <si>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</si>
  <si>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</si>
  <si>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</si>
  <si>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</si>
  <si>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</si>
  <si>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</si>
  <si>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</si>
  <si>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</si>
  <si>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</si>
  <si>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</si>
  <si>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</si>
  <si>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</si>
  <si>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</si>
  <si>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</si>
  <si>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</si>
  <si>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</si>
  <si>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</si>
  <si>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</si>
  <si>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</si>
  <si>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</si>
  <si>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</si>
  <si>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</si>
  <si>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</si>
  <si>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</si>
  <si>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</si>
  <si>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</si>
  <si>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</si>
  <si>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</si>
  <si>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</si>
  <si>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</si>
  <si>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</si>
  <si>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</si>
  <si>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</si>
  <si>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</si>
  <si>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</si>
  <si>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</si>
  <si>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</si>
  <si>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</si>
  <si>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</si>
  <si>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</si>
  <si>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</si>
  <si>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</si>
  <si>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</si>
  <si>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</si>
  <si>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</si>
  <si>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</si>
  <si>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</si>
  <si>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</si>
  <si>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</si>
  <si>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</si>
  <si>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</si>
  <si>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</si>
  <si>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</si>
  <si>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</si>
  <si>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</si>
  <si>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</si>
  <si>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</si>
  <si>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</si>
  <si>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</si>
  <si>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</si>
  <si>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</si>
  <si>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</si>
  <si>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</si>
  <si>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</si>
  <si>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</si>
  <si>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</si>
  <si>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</si>
  <si>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</si>
  <si>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</si>
  <si>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</si>
  <si>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</si>
  <si>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</si>
  <si>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</si>
  <si>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</si>
  <si>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</si>
  <si>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</si>
  <si>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</si>
  <si>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</si>
  <si>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</si>
  <si>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</si>
  <si>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</si>
  <si>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</si>
  <si>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</si>
  <si>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</si>
  <si>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</si>
  <si>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</si>
  <si>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</si>
  <si>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</si>
  <si>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</si>
  <si>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</si>
  <si>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</si>
  <si>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</si>
  <si>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</si>
  <si>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</si>
  <si>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</si>
  <si>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</si>
  <si>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</si>
  <si>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</si>
  <si>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</si>
  <si>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</si>
  <si>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</si>
  <si>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</si>
  <si>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</si>
  <si>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</si>
  <si>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</si>
  <si>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</si>
  <si>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</si>
  <si>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</si>
  <si>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</si>
  <si>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</si>
  <si>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</si>
  <si>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</si>
  <si>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</si>
  <si>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</si>
  <si>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</si>
  <si>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</si>
  <si>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</si>
  <si>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</si>
  <si>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</si>
  <si>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</si>
  <si>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</si>
  <si>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</si>
  <si>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</si>
  <si>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</si>
  <si>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</si>
  <si>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</si>
  <si>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</si>
  <si>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</si>
  <si>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</si>
  <si>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</si>
  <si>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</si>
  <si>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</si>
  <si>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</si>
  <si>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</si>
  <si>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</si>
  <si>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</si>
  <si>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</si>
  <si>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</si>
  <si>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</si>
  <si>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</si>
  <si>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</si>
  <si>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</si>
  <si>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</si>
  <si>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</si>
  <si>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</si>
  <si>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</si>
  <si>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</si>
  <si>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</si>
  <si>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</si>
  <si>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</si>
  <si>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</si>
  <si>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</si>
  <si>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</si>
  <si>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</si>
  <si>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</si>
  <si>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</si>
  <si>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</si>
  <si>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</si>
  <si>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</si>
  <si>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</si>
  <si>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</si>
  <si>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</si>
  <si>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</si>
  <si>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</si>
  <si>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</si>
  <si>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</si>
  <si>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</si>
  <si>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</si>
  <si>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</si>
  <si>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</si>
  <si>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</si>
  <si>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</si>
  <si>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</si>
  <si>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</si>
  <si>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</si>
  <si>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</si>
  <si>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</si>
  <si>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</si>
  <si>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</si>
  <si>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</si>
  <si>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</si>
  <si>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</si>
  <si>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</si>
  <si>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</si>
  <si>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</si>
  <si>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</si>
  <si>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</si>
  <si>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</si>
  <si>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</si>
  <si>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</si>
  <si>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</si>
  <si>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</si>
  <si>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</si>
  <si>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</si>
  <si>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</si>
  <si>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</si>
  <si>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</si>
  <si>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</si>
  <si>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</si>
  <si>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</si>
  <si>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</si>
  <si>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</si>
  <si>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</si>
  <si>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</si>
  <si>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</si>
  <si>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</si>
  <si>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</si>
  <si>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</si>
  <si>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</si>
  <si>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</si>
  <si>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</si>
  <si>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</si>
  <si>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</si>
  <si>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</si>
  <si>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</si>
  <si>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</si>
  <si>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</si>
  <si>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</si>
  <si>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</si>
  <si>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</si>
  <si>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</si>
  <si>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</si>
  <si>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</si>
  <si>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</si>
  <si>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</si>
  <si>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</si>
  <si>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</si>
  <si>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</si>
  <si>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</si>
  <si>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</si>
  <si>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</si>
  <si>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</si>
  <si>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</si>
  <si>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</si>
  <si>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</si>
  <si>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</si>
  <si>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</si>
  <si>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</si>
  <si>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</si>
  <si>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</si>
  <si>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</si>
  <si>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</si>
  <si>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</si>
  <si>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</si>
  <si>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</si>
  <si>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</si>
  <si>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</si>
  <si>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</si>
  <si>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</si>
  <si>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</si>
  <si>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</si>
  <si>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</si>
  <si>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</si>
  <si>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</si>
  <si>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</si>
  <si>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</si>
  <si>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</si>
  <si>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</si>
  <si>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</si>
  <si>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</si>
  <si>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</si>
  <si>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</si>
  <si>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</si>
  <si>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</si>
  <si>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</si>
  <si>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</si>
  <si>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</si>
  <si>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</si>
  <si>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</si>
  <si>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</si>
  <si>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</si>
  <si>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</si>
  <si>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</si>
  <si>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</si>
  <si>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</si>
  <si>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</si>
  <si>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</si>
  <si>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</si>
  <si>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</si>
  <si>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</si>
  <si>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</si>
  <si>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</si>
  <si>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</si>
  <si>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</si>
  <si>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</si>
  <si>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</si>
  <si>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</si>
  <si>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</si>
  <si>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</si>
  <si>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</si>
  <si>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</si>
  <si>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</si>
  <si>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</si>
  <si>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</si>
  <si>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</si>
  <si>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</si>
  <si>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</si>
  <si>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</si>
  <si>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</si>
  <si>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</si>
  <si>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</si>
  <si>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</si>
  <si>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</si>
  <si>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</si>
  <si>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</si>
  <si>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</si>
  <si>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</si>
  <si>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</si>
  <si>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</si>
  <si>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</si>
  <si>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</si>
  <si>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</si>
  <si>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</si>
  <si>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</si>
  <si>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</si>
  <si>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</si>
  <si>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</si>
  <si>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</si>
  <si>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</si>
  <si>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</si>
  <si>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</si>
  <si>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</si>
  <si>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</si>
  <si>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</si>
  <si>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</si>
  <si>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</si>
  <si>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</si>
  <si>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</si>
  <si>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</si>
  <si>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</si>
  <si>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</si>
  <si>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</si>
  <si>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</si>
  <si>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</si>
  <si>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</si>
  <si>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</si>
  <si>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</si>
  <si>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</si>
  <si>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</si>
  <si>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</si>
  <si>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</si>
  <si>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</si>
  <si>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</si>
  <si>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</si>
  <si>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</si>
  <si>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</si>
  <si>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</si>
  <si>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</si>
  <si>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</si>
  <si>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</si>
  <si>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</si>
  <si>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</si>
  <si>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</si>
  <si>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</si>
  <si>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</si>
  <si>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</si>
  <si>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</si>
  <si>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</si>
  <si>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</si>
  <si>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</si>
  <si>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</si>
  <si>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</si>
  <si>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</si>
  <si>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</si>
  <si>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</si>
  <si>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</si>
  <si>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</si>
  <si>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</si>
  <si>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</si>
  <si>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</si>
  <si>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</si>
  <si>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</si>
  <si>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</si>
  <si>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</si>
  <si>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</si>
  <si>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</si>
  <si>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</si>
  <si>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</si>
  <si>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</si>
  <si>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</si>
  <si>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</si>
  <si>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</si>
  <si>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</si>
  <si>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</si>
  <si>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</si>
  <si>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</si>
  <si>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</si>
  <si>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</si>
  <si>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</si>
  <si>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</si>
  <si>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</si>
  <si>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</si>
  <si>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</si>
  <si>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</si>
  <si>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</si>
  <si>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</si>
  <si>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</si>
  <si>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</si>
  <si>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</si>
  <si>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</si>
  <si>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</si>
  <si>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</si>
  <si>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</si>
  <si>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</si>
  <si>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</si>
  <si>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</si>
  <si>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</si>
  <si>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</si>
  <si>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</si>
  <si>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</si>
  <si>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</si>
  <si>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</si>
  <si>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</si>
  <si>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</si>
  <si>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</si>
  <si>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</si>
  <si>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</si>
  <si>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</si>
  <si>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</si>
  <si>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</si>
  <si>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</si>
  <si>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</si>
  <si>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</si>
  <si>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</si>
  <si>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</si>
  <si>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</si>
  <si>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</si>
  <si>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</si>
  <si>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</si>
  <si>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</si>
  <si>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</si>
  <si>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</si>
  <si>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</si>
  <si>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</si>
  <si>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</si>
  <si>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</si>
  <si>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</si>
  <si>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</si>
  <si>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</si>
  <si>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</si>
  <si>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</si>
  <si>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</si>
  <si>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</si>
  <si>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</si>
  <si>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</si>
  <si>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</si>
  <si>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</si>
  <si>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</si>
  <si>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</si>
  <si>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</si>
  <si>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</si>
  <si>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</si>
  <si>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</si>
  <si>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</si>
  <si>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</si>
  <si>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</si>
  <si>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</si>
  <si>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</si>
  <si>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</si>
  <si>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</si>
  <si>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</si>
  <si>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</si>
  <si>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</si>
  <si>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</si>
  <si>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</si>
  <si>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</si>
  <si>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</si>
  <si>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</si>
  <si>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</si>
  <si>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</si>
  <si>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</si>
  <si>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</si>
  <si>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</si>
  <si>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</si>
  <si>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</si>
  <si>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</si>
  <si>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</si>
  <si>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</si>
  <si>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</si>
  <si>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</si>
  <si>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</si>
  <si>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</si>
  <si>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</si>
  <si>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</si>
  <si>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</si>
  <si>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</si>
  <si>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</si>
  <si>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</si>
  <si>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</si>
  <si>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</si>
  <si>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</si>
  <si>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</si>
  <si>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</si>
  <si>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</si>
  <si>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</si>
  <si>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</si>
  <si>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</si>
  <si>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</si>
  <si>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</si>
  <si>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</si>
  <si>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</si>
  <si>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</si>
  <si>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</si>
  <si>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</si>
  <si>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</si>
  <si>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</si>
  <si>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</si>
  <si>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</si>
  <si>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</si>
  <si>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</si>
  <si>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</si>
  <si>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</si>
  <si>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</si>
  <si>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</si>
  <si>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</si>
  <si>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</si>
  <si>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</si>
  <si>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</si>
  <si>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</si>
  <si>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</si>
  <si>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</si>
  <si>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</si>
  <si>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</si>
  <si>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</si>
  <si>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</si>
  <si>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</si>
  <si>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</si>
  <si>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</si>
  <si>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</si>
  <si>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</si>
  <si>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</si>
  <si>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</si>
  <si>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</si>
  <si>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</si>
  <si>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</si>
  <si>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</si>
  <si>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</si>
  <si>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</si>
  <si>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</si>
  <si>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</si>
  <si>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</si>
  <si>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</si>
  <si>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</si>
  <si>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</si>
  <si>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</si>
  <si>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</si>
  <si>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</si>
  <si>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</si>
  <si>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</si>
  <si>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</si>
  <si>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</si>
  <si>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</si>
  <si>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</si>
  <si>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</si>
  <si>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</si>
  <si>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</si>
  <si>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</si>
  <si>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</si>
  <si>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</si>
  <si>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</si>
  <si>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</si>
  <si>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</si>
  <si>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</si>
  <si>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</si>
  <si>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</si>
  <si>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</si>
  <si>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</si>
  <si>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</si>
  <si>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</si>
  <si>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</si>
  <si>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</si>
  <si>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</si>
  <si>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</si>
  <si>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</si>
  <si>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</si>
  <si>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</si>
  <si>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</si>
  <si>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</si>
  <si>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</si>
  <si>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</si>
  <si>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</si>
  <si>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</si>
  <si>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</si>
  <si>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</si>
  <si>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</si>
  <si>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</si>
  <si>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</si>
  <si>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</si>
  <si>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</si>
  <si>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</si>
  <si>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</si>
  <si>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</si>
  <si>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</si>
  <si>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</si>
  <si>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</si>
  <si>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</si>
  <si>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</si>
  <si>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</si>
  <si>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</si>
  <si>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</si>
  <si>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</si>
  <si>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</si>
  <si>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</si>
  <si>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</si>
  <si>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</si>
  <si>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</si>
  <si>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</si>
  <si>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</si>
  <si>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</si>
  <si>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</si>
  <si>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</si>
  <si>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</si>
  <si>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</si>
  <si>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</si>
  <si>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</si>
  <si>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</si>
  <si>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</si>
  <si>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</si>
  <si>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</si>
  <si>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</si>
  <si>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</si>
  <si>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</si>
  <si>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</si>
  <si>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</si>
  <si>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</si>
  <si>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</si>
  <si>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</si>
  <si>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</si>
  <si>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</si>
  <si>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</si>
  <si>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</si>
  <si>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</si>
  <si>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</si>
  <si>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</si>
  <si>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</si>
  <si>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</si>
  <si>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</si>
  <si>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</si>
  <si>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</si>
  <si>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</si>
  <si>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</si>
  <si>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</si>
  <si>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</si>
  <si>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</si>
  <si>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</si>
  <si>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</si>
  <si>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</si>
  <si>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</si>
  <si>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</si>
  <si>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</si>
  <si>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</si>
  <si>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</si>
  <si>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</si>
  <si>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</si>
  <si>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</si>
  <si>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</si>
  <si>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</si>
  <si>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</si>
  <si>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</si>
  <si>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</si>
  <si>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</si>
  <si>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</si>
  <si>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</si>
  <si>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</si>
  <si>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</si>
  <si>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</si>
  <si>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</si>
  <si>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</si>
  <si>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</si>
  <si>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</si>
  <si>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</si>
  <si>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</si>
  <si>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</si>
  <si>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</si>
  <si>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</si>
  <si>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</si>
  <si>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</si>
  <si>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</si>
  <si>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</si>
  <si>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</si>
  <si>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</si>
  <si>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</si>
  <si>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</si>
  <si>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</si>
  <si>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</si>
  <si>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</si>
  <si>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</si>
  <si>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</si>
  <si>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</si>
  <si>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</si>
  <si>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</si>
  <si>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</si>
  <si>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</si>
  <si>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</si>
  <si>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</si>
  <si>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</si>
  <si>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</si>
  <si>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</si>
  <si>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</si>
  <si>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</si>
  <si>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</si>
  <si>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</si>
  <si>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</si>
  <si>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</si>
  <si>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</si>
  <si>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</si>
  <si>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</si>
  <si>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</si>
  <si>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</si>
  <si>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</si>
  <si>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</si>
  <si>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</si>
  <si>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</si>
  <si>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</si>
  <si>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</si>
  <si>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</si>
  <si>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</si>
  <si>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</si>
  <si>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</si>
  <si>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</si>
  <si>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</si>
  <si>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</si>
  <si>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</si>
  <si>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</si>
  <si>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</si>
  <si>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</si>
  <si>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</si>
  <si>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</si>
  <si>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</si>
  <si>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</si>
  <si>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</si>
  <si>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</si>
  <si>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</si>
  <si>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</si>
  <si>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</si>
  <si>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</si>
  <si>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</si>
  <si>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</si>
  <si>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</si>
  <si>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</si>
  <si>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</si>
  <si>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</si>
  <si>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</si>
  <si>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</si>
  <si>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</si>
  <si>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</si>
  <si>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</si>
  <si>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</si>
  <si>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</si>
  <si>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</si>
  <si>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</si>
  <si>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</si>
  <si>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</si>
  <si>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</si>
  <si>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</si>
  <si>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</si>
  <si>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</si>
  <si>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</si>
  <si>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</si>
  <si>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</si>
  <si>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</si>
  <si>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</si>
  <si>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</si>
  <si>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</si>
  <si>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</si>
  <si>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</si>
  <si>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</si>
  <si>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</si>
  <si>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</si>
  <si>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</si>
  <si>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</si>
  <si>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</si>
  <si>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</si>
  <si>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</si>
  <si>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</si>
  <si>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</si>
  <si>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</si>
  <si>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</si>
  <si>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</si>
  <si>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</si>
  <si>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</si>
  <si>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</si>
  <si>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</si>
  <si>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</si>
  <si>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</si>
  <si>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</si>
  <si>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</si>
  <si>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</si>
  <si>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</si>
  <si>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</si>
  <si>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</si>
  <si>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</si>
  <si>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</si>
  <si>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</si>
  <si>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</si>
  <si>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</si>
  <si>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</si>
  <si>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</si>
  <si>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</si>
  <si>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</si>
  <si>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</si>
  <si>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</si>
  <si>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</si>
  <si>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</si>
  <si>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</si>
  <si>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</si>
  <si>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</si>
  <si>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</si>
  <si>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</si>
  <si>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</si>
  <si>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</si>
  <si>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</si>
  <si>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</si>
  <si>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</si>
  <si>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</si>
  <si>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</si>
  <si>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</si>
  <si>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</si>
  <si>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</si>
  <si>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</si>
  <si>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</si>
  <si>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</si>
  <si>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</si>
  <si>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</si>
  <si>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</si>
  <si>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</si>
  <si>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</si>
  <si>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</si>
  <si>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</si>
  <si>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</si>
  <si>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</si>
  <si>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</si>
  <si>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</si>
  <si>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</si>
  <si>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</si>
  <si>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</si>
  <si>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</si>
  <si>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</si>
  <si>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</si>
  <si>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</si>
  <si>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</si>
  <si>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</si>
  <si>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</si>
  <si>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</si>
  <si>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</si>
  <si>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</si>
  <si>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</si>
  <si>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</si>
  <si>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</si>
  <si>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</si>
  <si>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</si>
  <si>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</si>
  <si>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</si>
  <si>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</si>
  <si>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</si>
  <si>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</si>
  <si>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</si>
  <si>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</si>
  <si>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</si>
  <si>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</si>
  <si>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</si>
  <si>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</si>
  <si>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</si>
  <si>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</si>
  <si>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</si>
  <si>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</si>
  <si>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</si>
  <si>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</si>
  <si>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</si>
  <si>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</si>
  <si>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</si>
  <si>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</si>
  <si>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</si>
  <si>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</si>
  <si>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</si>
  <si>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</si>
  <si>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</si>
  <si>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</si>
  <si>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</si>
  <si>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</si>
  <si>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</si>
  <si>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</si>
  <si>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</si>
  <si>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</si>
  <si>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</si>
  <si>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</si>
  <si>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</si>
  <si>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</si>
  <si>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</si>
  <si>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</si>
  <si>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</si>
  <si>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</si>
  <si>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</si>
  <si>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</si>
  <si>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</si>
  <si>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</si>
  <si>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</si>
  <si>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</si>
  <si>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</si>
  <si>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</si>
  <si>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</si>
  <si>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</si>
  <si>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</si>
  <si>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</si>
  <si>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</si>
  <si>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</si>
  <si>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</si>
  <si>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</si>
  <si>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</si>
  <si>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</si>
  <si>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</si>
  <si>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</si>
  <si>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</si>
  <si>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</si>
  <si>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</si>
  <si>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</si>
  <si>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</si>
  <si>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</si>
  <si>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</si>
  <si>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</si>
  <si>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</si>
  <si>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</si>
  <si>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</si>
  <si>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</si>
  <si>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</si>
  <si>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</si>
  <si>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</si>
  <si>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</si>
  <si>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</si>
  <si>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</si>
  <si>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</si>
  <si>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</si>
  <si>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</si>
  <si>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</si>
  <si>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</si>
  <si>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</si>
  <si>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</si>
  <si>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</si>
  <si>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</si>
  <si>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</si>
  <si>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</si>
  <si>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</si>
  <si>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</si>
  <si>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</si>
  <si>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</si>
  <si>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</si>
  <si>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</si>
  <si>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</si>
  <si>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</si>
  <si>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</si>
  <si>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</si>
  <si>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</si>
  <si>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</si>
  <si>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</si>
  <si>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</si>
  <si>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</si>
  <si>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</si>
  <si>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</si>
  <si>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</si>
  <si>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</si>
  <si>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</si>
  <si>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</si>
  <si>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</si>
  <si>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</si>
  <si>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</si>
  <si>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</si>
  <si>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</si>
  <si>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</si>
  <si>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</si>
  <si>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</si>
  <si>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</si>
  <si>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</si>
  <si>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</si>
  <si>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</si>
  <si>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</si>
  <si>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</si>
  <si>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</si>
  <si>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</si>
  <si>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</si>
  <si>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</si>
  <si>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</si>
  <si>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</si>
  <si>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</si>
  <si>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</si>
  <si>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</si>
  <si>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</si>
  <si>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</si>
  <si>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</si>
  <si>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</si>
  <si>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</si>
  <si>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</si>
  <si>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</si>
  <si>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</si>
  <si>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</si>
  <si>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</si>
  <si>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</si>
  <si>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</si>
  <si>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</si>
  <si>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</si>
  <si>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</si>
  <si>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</si>
  <si>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</si>
  <si>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</si>
  <si>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</si>
  <si>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</si>
  <si>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</si>
  <si>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</si>
  <si>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</si>
  <si>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</si>
  <si>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</si>
  <si>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</si>
  <si>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</si>
  <si>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</si>
  <si>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</si>
  <si>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</si>
  <si>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</si>
  <si>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</si>
  <si>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</si>
  <si>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</si>
  <si>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</si>
  <si>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</si>
  <si>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</si>
  <si>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</si>
  <si>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</si>
  <si>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</si>
  <si>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</si>
  <si>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</si>
  <si>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</si>
  <si>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</si>
  <si>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</si>
  <si>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</si>
  <si>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</si>
  <si>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</si>
  <si>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</si>
  <si>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</si>
  <si>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</si>
  <si>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</si>
  <si>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</si>
  <si>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</si>
  <si>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</si>
  <si>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</si>
  <si>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</si>
  <si>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</si>
  <si>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</si>
  <si>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</si>
  <si>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</si>
  <si>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</si>
  <si>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</si>
  <si>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</si>
  <si>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</si>
  <si>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</si>
  <si>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</si>
  <si>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</si>
  <si>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</si>
  <si>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</si>
  <si>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</si>
  <si>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</si>
  <si>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</si>
  <si>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</si>
  <si>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</si>
  <si>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</si>
  <si>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</si>
  <si>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</si>
  <si>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</si>
  <si>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</si>
  <si>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</si>
  <si>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</si>
  <si>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</si>
  <si>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</si>
  <si>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</si>
  <si>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</si>
  <si>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</si>
  <si>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</si>
  <si>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</si>
  <si>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</si>
  <si>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</si>
  <si>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</si>
  <si>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</si>
  <si>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</si>
  <si>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</si>
  <si>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</si>
  <si>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</si>
  <si>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</si>
  <si>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</si>
  <si>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</si>
  <si>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</si>
  <si>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</si>
  <si>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</si>
  <si>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</si>
  <si>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</si>
  <si>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</si>
  <si>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</si>
  <si>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</si>
  <si>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</si>
  <si>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</si>
  <si>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</si>
  <si>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</si>
  <si>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</si>
  <si>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</si>
  <si>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</si>
  <si>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</si>
  <si>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</si>
  <si>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</si>
  <si>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</si>
  <si>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</si>
  <si>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</si>
  <si>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</si>
  <si>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</si>
  <si>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</si>
  <si>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</si>
  <si>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</si>
  <si>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</si>
  <si>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</si>
  <si>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</si>
  <si>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</si>
  <si>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</si>
  <si>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</si>
  <si>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</si>
  <si>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</si>
  <si>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</si>
  <si>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</si>
  <si>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</si>
  <si>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</si>
  <si>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</si>
  <si>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</si>
  <si>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</si>
  <si>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</si>
  <si>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</si>
  <si>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</si>
  <si>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</si>
  <si>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</si>
  <si>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</si>
  <si>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</si>
  <si>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</si>
  <si>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</si>
  <si>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</si>
  <si>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</si>
  <si>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</si>
  <si>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</si>
  <si>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</si>
  <si>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</si>
  <si>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</si>
  <si>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</si>
  <si>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</si>
  <si>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</si>
  <si>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</si>
  <si>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</si>
  <si>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</si>
  <si>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</si>
  <si>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</si>
  <si>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</si>
  <si>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</si>
  <si>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</si>
  <si>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</si>
  <si>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</si>
  <si>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</si>
  <si>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</si>
  <si>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</si>
  <si>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</si>
  <si>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</si>
  <si>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</si>
  <si>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</si>
  <si>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</si>
  <si>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</si>
  <si>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</si>
  <si>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</si>
  <si>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</si>
  <si>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</si>
  <si>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</si>
  <si>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</si>
  <si>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</si>
  <si>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</si>
  <si>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</si>
  <si>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</si>
  <si>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</si>
  <si>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</si>
  <si>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</si>
  <si>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</si>
  <si>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</si>
  <si>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</si>
  <si>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</si>
  <si>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</si>
  <si>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</si>
  <si>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</si>
  <si>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</si>
  <si>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</si>
  <si>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</si>
  <si>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</si>
  <si>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</si>
  <si>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</si>
  <si>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</si>
  <si>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</si>
  <si>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</si>
  <si>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</si>
  <si>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</si>
  <si>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</si>
  <si>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</si>
  <si>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</si>
  <si>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</si>
  <si>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</si>
  <si>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</si>
  <si>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</si>
  <si>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</si>
  <si>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</si>
  <si>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</si>
  <si>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</si>
  <si>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</si>
  <si>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</si>
  <si>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</si>
  <si>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</si>
  <si>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</si>
  <si>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</si>
  <si>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</si>
  <si>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</si>
  <si>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</si>
  <si>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</si>
  <si>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</si>
  <si>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</si>
  <si>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</si>
  <si>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</si>
  <si>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</si>
  <si>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</si>
  <si>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</si>
  <si>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</si>
  <si>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</si>
  <si>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</si>
  <si>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</si>
  <si>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</si>
  <si>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</si>
  <si>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</si>
  <si>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</si>
  <si>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</si>
  <si>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</si>
  <si>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</si>
  <si>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</si>
  <si>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</si>
  <si>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</si>
  <si>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</si>
  <si>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</si>
  <si>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</si>
  <si>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</si>
  <si>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</si>
  <si>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</si>
  <si>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</si>
  <si>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</si>
  <si>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</si>
  <si>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</si>
  <si>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</si>
  <si>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</si>
  <si>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</si>
  <si>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</si>
  <si>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</si>
  <si>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</si>
  <si>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</si>
  <si>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</si>
  <si>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</si>
  <si>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</si>
  <si>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</si>
  <si>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</si>
  <si>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</si>
  <si>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</si>
  <si>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</si>
  <si>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</si>
  <si>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</si>
  <si>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</si>
  <si>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</si>
  <si>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</si>
  <si>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</si>
  <si>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</si>
  <si>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</si>
  <si>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</si>
  <si>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</si>
  <si>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</si>
  <si>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</si>
  <si>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</si>
  <si>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</si>
  <si>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</si>
  <si>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</si>
  <si>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</si>
  <si>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</si>
  <si>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</si>
  <si>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</si>
  <si>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</si>
  <si>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</si>
  <si>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</si>
  <si>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</si>
  <si>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</si>
  <si>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</si>
  <si>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</si>
  <si>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</si>
  <si>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</si>
  <si>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</si>
  <si>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</si>
  <si>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</si>
  <si>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</si>
  <si>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</si>
  <si>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</si>
  <si>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</si>
  <si>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</si>
  <si>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</si>
  <si>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</si>
  <si>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</si>
  <si>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</si>
  <si>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</si>
  <si>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</si>
  <si>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</si>
  <si>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</si>
  <si>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</si>
  <si>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</si>
  <si>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</si>
  <si>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</si>
  <si>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</si>
  <si>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</si>
  <si>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</si>
  <si>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</si>
  <si>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</si>
  <si>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</si>
  <si>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</si>
  <si>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</si>
  <si>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</si>
  <si>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</si>
  <si>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</si>
  <si>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</si>
  <si>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</si>
  <si>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</si>
  <si>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</si>
  <si>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</si>
  <si>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</si>
  <si>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</si>
  <si>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</si>
  <si>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</si>
  <si>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</si>
  <si>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</si>
  <si>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</si>
  <si>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</si>
  <si>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</si>
  <si>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</si>
  <si>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</si>
  <si>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</si>
  <si>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</si>
  <si>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</si>
  <si>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</si>
  <si>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</si>
  <si>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</si>
  <si>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</si>
  <si>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</si>
  <si>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</si>
  <si>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</si>
  <si>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</si>
  <si>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</si>
  <si>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</si>
  <si>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</si>
  <si>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</si>
  <si>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</si>
  <si>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</si>
  <si>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</si>
  <si>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</si>
  <si>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</si>
  <si>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</si>
  <si>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</si>
  <si>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</si>
  <si>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</si>
  <si>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</si>
  <si>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</si>
  <si>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</si>
  <si>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</si>
  <si>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</si>
  <si>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</si>
  <si>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</si>
  <si>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</si>
  <si>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</si>
  <si>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</si>
  <si>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</si>
  <si>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</si>
  <si>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</si>
  <si>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</si>
  <si>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</si>
  <si>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</si>
  <si>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</si>
  <si>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</si>
  <si>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</si>
  <si>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</si>
  <si>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</si>
  <si>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</si>
  <si>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</si>
  <si>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</si>
  <si>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</si>
  <si>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</si>
  <si>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</si>
  <si>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</si>
  <si>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</si>
  <si>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</si>
  <si>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</si>
  <si>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</si>
  <si>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</si>
  <si>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</si>
  <si>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</si>
  <si>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</si>
  <si>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</si>
  <si>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</si>
  <si>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</si>
  <si>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</si>
  <si>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</si>
  <si>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</si>
  <si>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</si>
  <si>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</si>
  <si>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</si>
  <si>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</si>
  <si>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</si>
  <si>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</si>
  <si>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</si>
  <si>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</si>
  <si>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</si>
  <si>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</si>
  <si>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</si>
  <si>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</si>
  <si>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</si>
  <si>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</si>
  <si>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</si>
  <si>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</si>
  <si>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</si>
  <si>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</si>
  <si>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</si>
  <si>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</si>
  <si>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</si>
  <si>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</si>
  <si>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</si>
  <si>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</si>
  <si>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</si>
  <si>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</si>
  <si>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</si>
  <si>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</si>
  <si>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</si>
  <si>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</si>
  <si>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</si>
  <si>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</si>
  <si>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</si>
  <si>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</si>
  <si>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</si>
  <si>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</si>
  <si>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</si>
  <si>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</si>
  <si>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</si>
  <si>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</si>
  <si>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</si>
  <si>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</si>
  <si>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</si>
  <si>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</si>
  <si>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</si>
  <si>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</si>
  <si>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</si>
  <si>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</si>
  <si>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</si>
  <si>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</si>
  <si>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</si>
  <si>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</si>
  <si>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</si>
  <si>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</si>
  <si>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</si>
  <si>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</si>
  <si>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</si>
  <si>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</si>
  <si>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</si>
  <si>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</si>
  <si>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</si>
  <si>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</si>
  <si>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</si>
  <si>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</si>
  <si>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</si>
  <si>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</si>
  <si>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</si>
  <si>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</si>
  <si>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</si>
  <si>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</si>
  <si>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</si>
  <si>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</si>
  <si>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</si>
  <si>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</si>
  <si>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</si>
  <si>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</si>
  <si>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</si>
  <si>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</si>
  <si>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</si>
  <si>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</si>
  <si>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</si>
  <si>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</si>
  <si>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</si>
  <si>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</si>
  <si>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</si>
  <si>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</si>
  <si>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</si>
  <si>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</si>
  <si>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</si>
  <si>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</si>
  <si>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</si>
  <si>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</si>
  <si>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</si>
  <si>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</si>
  <si>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</si>
  <si>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</si>
  <si>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</si>
  <si>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</si>
  <si>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</si>
  <si>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</si>
  <si>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</si>
  <si>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</si>
  <si>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</si>
  <si>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</si>
  <si>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</si>
  <si>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</si>
  <si>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</si>
  <si>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</si>
  <si>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</si>
  <si>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</si>
  <si>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</si>
  <si>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</si>
  <si>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</si>
  <si>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</si>
  <si>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</si>
  <si>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</si>
  <si>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</si>
  <si>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</si>
  <si>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</si>
  <si>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</si>
  <si>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</si>
  <si>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</si>
  <si>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</si>
  <si>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</si>
  <si>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</si>
  <si>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</si>
  <si>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</si>
  <si>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</si>
  <si>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</si>
  <si>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</si>
  <si>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</si>
  <si>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</si>
  <si>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</si>
  <si>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</si>
  <si>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</si>
  <si>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</si>
  <si>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</si>
  <si>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</si>
  <si>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</si>
  <si>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</si>
  <si>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</si>
  <si>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</si>
  <si>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</si>
  <si>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</si>
  <si>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</si>
  <si>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</si>
  <si>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</si>
  <si>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</si>
  <si>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</si>
  <si>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</si>
  <si>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</si>
  <si>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</si>
  <si>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</si>
  <si>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</si>
  <si>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</si>
  <si>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</si>
  <si>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</si>
  <si>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</si>
  <si>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</si>
  <si>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</si>
  <si>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</si>
  <si>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</si>
  <si>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</si>
  <si>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</si>
  <si>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</si>
  <si>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</si>
  <si>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</si>
  <si>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</si>
  <si>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</si>
  <si>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</si>
  <si>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</si>
  <si>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</si>
  <si>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</si>
  <si>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</si>
  <si>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</si>
  <si>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</si>
  <si>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</si>
  <si>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</si>
  <si>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</si>
  <si>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</si>
  <si>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</si>
  <si>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</si>
  <si>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</si>
  <si>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</si>
  <si>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</si>
  <si>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</si>
  <si>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</si>
  <si>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</si>
  <si>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</si>
  <si>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</si>
  <si>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</si>
  <si>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</si>
  <si>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</si>
  <si>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</si>
  <si>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</si>
  <si>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</si>
  <si>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</si>
  <si>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</si>
  <si>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</si>
  <si>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</si>
  <si>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</si>
  <si>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</si>
  <si>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</si>
  <si>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</si>
  <si>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</si>
  <si>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</si>
  <si>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</si>
  <si>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</si>
  <si>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</si>
  <si>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</si>
  <si>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</si>
  <si>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</si>
  <si>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</si>
  <si>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</si>
  <si>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</si>
  <si>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</si>
  <si>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</si>
  <si>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</si>
  <si>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</si>
  <si>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</si>
  <si>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</si>
  <si>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</si>
  <si>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</si>
  <si>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</si>
  <si>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</si>
  <si>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</si>
  <si>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</si>
  <si>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</si>
  <si>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</si>
  <si>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</si>
  <si>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</si>
  <si>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</si>
  <si>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</si>
  <si>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</si>
  <si>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</si>
  <si>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</si>
  <si>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</si>
  <si>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</si>
  <si>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</si>
  <si>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</si>
  <si>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</si>
  <si>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</si>
  <si>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</si>
  <si>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</si>
  <si>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</si>
  <si>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</si>
  <si>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</si>
  <si>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</si>
  <si>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</si>
  <si>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</si>
  <si>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</si>
  <si>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</si>
  <si>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</si>
  <si>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</si>
  <si>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</si>
  <si>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</si>
  <si>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</si>
  <si>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</si>
  <si>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</si>
  <si>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</si>
  <si>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</si>
  <si>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</si>
  <si>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</si>
  <si>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</si>
  <si>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</si>
  <si>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</si>
  <si>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</si>
  <si>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</si>
  <si>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</si>
  <si>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</si>
  <si>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</si>
  <si>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</si>
  <si>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</si>
  <si>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</si>
  <si>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</si>
  <si>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</si>
  <si>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</si>
  <si>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</si>
  <si>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</si>
  <si>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</si>
  <si>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</si>
  <si>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</si>
  <si>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</si>
  <si>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</si>
  <si>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</si>
  <si>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</si>
  <si>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</si>
  <si>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</si>
  <si>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</si>
  <si>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</si>
  <si>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</si>
  <si>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</si>
  <si>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</si>
  <si>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</si>
  <si>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</si>
  <si>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</si>
  <si>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</si>
  <si>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</si>
  <si>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</si>
  <si>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</si>
  <si>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</si>
  <si>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</si>
  <si>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</si>
  <si>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</si>
  <si>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</si>
  <si>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</si>
  <si>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</si>
  <si>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</si>
  <si>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</si>
  <si>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</si>
  <si>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</si>
  <si>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</si>
  <si>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</si>
  <si>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</si>
  <si>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</si>
  <si>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</si>
  <si>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</si>
  <si>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</si>
  <si>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</si>
  <si>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</si>
  <si>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</si>
  <si>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</si>
  <si>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</si>
  <si>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</si>
  <si>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</si>
  <si>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</si>
  <si>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</si>
  <si>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</si>
  <si>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</si>
  <si>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</si>
  <si>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</si>
  <si>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</si>
  <si>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</si>
  <si>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</si>
  <si>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</si>
  <si>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</si>
  <si>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</si>
  <si>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</si>
  <si>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</si>
  <si>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</si>
  <si>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</si>
  <si>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</si>
  <si>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</si>
  <si>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</si>
  <si>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</si>
  <si>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</si>
  <si>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</si>
  <si>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</si>
  <si>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</si>
  <si>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</si>
  <si>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</si>
  <si>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</si>
  <si>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</si>
  <si>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</si>
  <si>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</si>
  <si>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</si>
  <si>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</si>
  <si>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</si>
  <si>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</si>
  <si>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</si>
  <si>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</si>
  <si>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</si>
  <si>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</si>
  <si>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</si>
  <si>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</si>
  <si>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</si>
  <si>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</si>
  <si>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</si>
  <si>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</si>
  <si>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</si>
  <si>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</si>
  <si>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</si>
  <si>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</si>
  <si>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</si>
  <si>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</si>
  <si>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</si>
  <si>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</si>
  <si>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</si>
  <si>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</si>
  <si>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</si>
  <si>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</si>
  <si>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</si>
  <si>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</si>
  <si>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</si>
  <si>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</si>
  <si>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</si>
  <si>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</si>
  <si>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</si>
  <si>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</si>
  <si>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</si>
  <si>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</si>
  <si>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</si>
  <si>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</si>
  <si>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</si>
  <si>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</si>
  <si>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</si>
  <si>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</si>
  <si>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</si>
  <si>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</si>
  <si>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</si>
  <si>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</si>
  <si>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</si>
  <si>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</si>
  <si>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</si>
  <si>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</si>
  <si>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</si>
  <si>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</si>
  <si>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</si>
  <si>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</si>
  <si>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</si>
  <si>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</si>
  <si>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</si>
  <si>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</si>
  <si>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</si>
  <si>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</si>
  <si>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</si>
  <si>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</si>
  <si>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</si>
  <si>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</si>
  <si>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</si>
  <si>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</si>
  <si>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</si>
  <si>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</si>
  <si>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</si>
  <si>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</si>
  <si>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</si>
  <si>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</si>
  <si>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</si>
  <si>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</si>
  <si>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</si>
  <si>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</si>
  <si>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</si>
  <si>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</si>
  <si>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</si>
  <si>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</si>
  <si>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</si>
  <si>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</si>
  <si>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</si>
  <si>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</si>
  <si>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</si>
  <si>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</si>
  <si>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</si>
  <si>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</si>
  <si>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</si>
  <si>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</si>
  <si>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</si>
  <si>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</si>
  <si>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</si>
  <si>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</si>
  <si>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</si>
  <si>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</si>
  <si>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</si>
  <si>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</si>
  <si>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</si>
  <si>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</si>
  <si>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</si>
  <si>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</si>
  <si>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</si>
  <si>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</si>
  <si>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</si>
  <si>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</si>
  <si>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</si>
  <si>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</si>
  <si>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</si>
  <si>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</si>
  <si>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</si>
  <si>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</si>
  <si>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</si>
  <si>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</si>
  <si>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</si>
  <si>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</si>
  <si>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</si>
  <si>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</si>
  <si>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</si>
  <si>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</si>
  <si>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</si>
  <si>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</si>
  <si>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</si>
  <si>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</si>
  <si>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</si>
  <si>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</si>
  <si>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</si>
  <si>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</si>
  <si>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</si>
  <si>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</si>
  <si>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</si>
  <si>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</si>
  <si>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</si>
  <si>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</si>
  <si>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</si>
  <si>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</si>
  <si>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</si>
  <si>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</si>
  <si>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</si>
  <si>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</si>
  <si>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</si>
  <si>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</si>
  <si>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</si>
  <si>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</si>
  <si>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</si>
  <si>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</si>
  <si>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</si>
  <si>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</si>
  <si>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</si>
  <si>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</si>
  <si>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</si>
  <si>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</si>
  <si>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</si>
  <si>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</si>
  <si>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</si>
  <si>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</si>
  <si>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</si>
  <si>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</si>
  <si>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</si>
  <si>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</si>
  <si>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</si>
  <si>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</si>
  <si>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</si>
  <si>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</si>
  <si>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</si>
  <si>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</si>
  <si>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</si>
  <si>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</si>
  <si>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</si>
  <si>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</si>
  <si>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</si>
  <si>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</si>
  <si>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</si>
  <si>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</si>
  <si>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</si>
  <si>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</si>
  <si>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</si>
  <si>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</si>
  <si>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</si>
  <si>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</si>
  <si>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</si>
  <si>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</si>
  <si>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</si>
  <si>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</si>
  <si>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</si>
  <si>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</si>
  <si>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</si>
  <si>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</si>
  <si>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</si>
  <si>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</si>
  <si>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</si>
  <si>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</si>
  <si>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</si>
  <si>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</si>
  <si>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</si>
  <si>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</si>
  <si>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</si>
  <si>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</si>
  <si>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</si>
  <si>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</si>
  <si>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</si>
  <si>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</si>
  <si>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</si>
  <si>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</si>
  <si>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</si>
  <si>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</si>
  <si>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</si>
  <si>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</si>
  <si>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</si>
  <si>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</si>
  <si>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</si>
  <si>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</si>
  <si>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</si>
  <si>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</si>
  <si>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</si>
  <si>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</si>
  <si>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</si>
  <si>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</si>
  <si>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</si>
  <si>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</si>
  <si>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</si>
  <si>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</si>
  <si>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</si>
  <si>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</si>
  <si>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</si>
  <si>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</si>
  <si>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</si>
  <si>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</si>
  <si>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</si>
  <si>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</si>
  <si>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</si>
  <si>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</si>
  <si>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</si>
  <si>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</si>
  <si>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</si>
  <si>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</si>
  <si>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</si>
  <si>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</si>
  <si>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</si>
  <si>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</si>
  <si>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</si>
  <si>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</si>
  <si>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</si>
  <si>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</si>
  <si>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</si>
  <si>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</si>
  <si>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</si>
  <si>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</si>
  <si>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</si>
  <si>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</si>
  <si>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</si>
  <si>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</si>
  <si>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</si>
  <si>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</si>
  <si>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</si>
  <si>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</si>
  <si>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</si>
  <si>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</si>
  <si>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</si>
  <si>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</si>
  <si>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</si>
  <si>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</si>
  <si>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</si>
  <si>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</si>
  <si>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</si>
  <si>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</si>
  <si>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</si>
  <si>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</si>
  <si>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</si>
  <si>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</si>
  <si>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</si>
  <si>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</si>
  <si>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</si>
  <si>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</si>
  <si>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</si>
  <si>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</si>
  <si>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</si>
  <si>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</si>
  <si>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</si>
  <si>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</si>
  <si>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</si>
  <si>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</si>
  <si>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</si>
  <si>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</si>
  <si>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</si>
  <si>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</si>
  <si>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</si>
  <si>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</si>
  <si>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</si>
  <si>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</si>
  <si>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</si>
  <si>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</si>
  <si>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</si>
  <si>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</si>
  <si>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</si>
  <si>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</si>
  <si>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</si>
  <si>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</si>
  <si>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</si>
  <si>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</si>
  <si>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</si>
  <si>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</si>
  <si>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</si>
  <si>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</si>
  <si>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</si>
  <si>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</si>
  <si>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</si>
  <si>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</si>
  <si>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</si>
  <si>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</si>
  <si>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</si>
  <si>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</si>
  <si>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</si>
  <si>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</si>
  <si>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</si>
  <si>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</si>
  <si>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</si>
  <si>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</si>
  <si>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</si>
  <si>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</si>
  <si>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</si>
  <si>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</si>
  <si>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</si>
  <si>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</si>
  <si>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</si>
  <si>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</si>
  <si>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</si>
  <si>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</si>
  <si>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</si>
  <si>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</si>
  <si>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</si>
  <si>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</si>
  <si>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</si>
  <si>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</si>
  <si>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</si>
  <si>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</si>
  <si>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</si>
  <si>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</si>
  <si>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</si>
  <si>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</si>
  <si>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</si>
  <si>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</si>
  <si>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</si>
  <si>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</si>
  <si>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</si>
  <si>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</si>
  <si>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</si>
  <si>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</si>
  <si>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</si>
  <si>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</si>
  <si>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</si>
  <si>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</si>
  <si>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</si>
  <si>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</si>
  <si>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</si>
  <si>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</si>
  <si>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</si>
  <si>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</si>
  <si>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</si>
  <si>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</si>
  <si>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</si>
  <si>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</si>
  <si>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</si>
  <si>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</si>
  <si>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</si>
  <si>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</si>
  <si>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</si>
  <si>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</si>
  <si>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</si>
  <si>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</si>
  <si>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</si>
  <si>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</si>
  <si>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</si>
  <si>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</si>
  <si>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</si>
  <si>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</si>
  <si>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</si>
  <si>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</si>
  <si>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</si>
  <si>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</si>
  <si>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</si>
  <si>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</si>
  <si>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</si>
  <si>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</si>
  <si>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</si>
  <si>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</si>
  <si>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</si>
  <si>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</si>
  <si>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</si>
  <si>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</si>
  <si>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</si>
  <si>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</si>
  <si>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</si>
  <si>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</si>
  <si>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</si>
  <si>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</si>
  <si>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</si>
  <si>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</si>
  <si>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</si>
  <si>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</si>
  <si>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</si>
  <si>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</si>
  <si>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</si>
  <si>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</si>
  <si>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</si>
  <si>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</si>
  <si>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</si>
  <si>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</si>
  <si>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</si>
  <si>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</si>
  <si>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</si>
  <si>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</si>
  <si>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</si>
  <si>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</si>
  <si>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</si>
  <si>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</si>
  <si>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</si>
  <si>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</si>
  <si>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</si>
  <si>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</si>
  <si>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</si>
  <si>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</si>
  <si>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</si>
  <si>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</si>
  <si>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</si>
  <si>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</si>
  <si>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</si>
  <si>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</si>
  <si>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</si>
  <si>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</si>
  <si>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</si>
  <si>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</si>
  <si>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</si>
  <si>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</si>
  <si>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</si>
  <si>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</si>
  <si>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</si>
  <si>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</si>
  <si>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</si>
  <si>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</si>
  <si>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</si>
  <si>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</si>
  <si>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</si>
  <si>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</si>
  <si>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</si>
  <si>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</si>
  <si>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</si>
  <si>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</si>
  <si>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</si>
  <si>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</si>
  <si>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</si>
  <si>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</si>
  <si>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</si>
  <si>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</si>
  <si>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</si>
  <si>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</si>
  <si>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</si>
  <si>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</si>
  <si>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</si>
  <si>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</si>
  <si>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</si>
  <si>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</si>
  <si>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</si>
  <si>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</si>
  <si>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</si>
  <si>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</si>
  <si>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</si>
  <si>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</si>
  <si>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</si>
  <si>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</si>
  <si>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</si>
  <si>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</si>
  <si>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</si>
  <si>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</si>
  <si>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</si>
  <si>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</si>
  <si>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</si>
  <si>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</si>
  <si>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</si>
  <si>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</si>
  <si>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</si>
  <si>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</si>
  <si>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</si>
  <si>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</si>
  <si>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</si>
  <si>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</si>
  <si>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</si>
  <si>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</si>
  <si>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</si>
  <si>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</si>
  <si>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</si>
  <si>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</si>
  <si>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</si>
  <si>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</si>
  <si>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</si>
  <si>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</si>
  <si>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</si>
  <si>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</si>
  <si>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</si>
  <si>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</si>
  <si>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</si>
  <si>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</si>
  <si>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</si>
  <si>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</si>
  <si>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</si>
  <si>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</si>
  <si>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</si>
  <si>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</si>
  <si>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</si>
  <si>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</si>
  <si>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</si>
  <si>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</si>
  <si>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</si>
  <si>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</si>
  <si>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</si>
  <si>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</si>
  <si>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</si>
  <si>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</si>
  <si>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</si>
  <si>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</si>
  <si>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</si>
  <si>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</si>
  <si>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</si>
  <si>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</si>
  <si>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</si>
  <si>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</si>
  <si>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</si>
  <si>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</si>
  <si>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</si>
  <si>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</si>
  <si>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</si>
  <si>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</si>
  <si>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</si>
  <si>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</si>
  <si>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</si>
  <si>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</si>
  <si>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</si>
  <si>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</si>
  <si>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</si>
  <si>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</si>
  <si>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</si>
  <si>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</si>
  <si>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</si>
  <si>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</si>
  <si>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</si>
  <si>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</si>
  <si>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</si>
  <si>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</si>
  <si>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</si>
  <si>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</si>
  <si>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</si>
  <si>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</si>
  <si>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</si>
  <si>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</si>
  <si>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</si>
  <si>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</si>
  <si>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</si>
  <si>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</si>
  <si>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</si>
  <si>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</si>
  <si>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</si>
  <si>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</si>
  <si>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</si>
  <si>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</si>
  <si>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</si>
  <si>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</si>
  <si>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</si>
  <si>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</si>
  <si>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</si>
  <si>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</si>
  <si>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</si>
  <si>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</si>
  <si>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</si>
  <si>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</si>
  <si>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</si>
  <si>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</si>
  <si>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</si>
  <si>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</si>
  <si>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</si>
  <si>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</si>
  <si>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</si>
  <si>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</si>
  <si>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</si>
  <si>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</si>
  <si>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</si>
  <si>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</si>
  <si>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</si>
  <si>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</si>
  <si>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</si>
  <si>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</si>
  <si>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</si>
  <si>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</si>
  <si>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</si>
  <si>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</si>
  <si>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</si>
  <si>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</si>
  <si>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</si>
  <si>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</si>
  <si>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</si>
  <si>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</si>
  <si>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</si>
  <si>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</si>
  <si>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</si>
  <si>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</si>
  <si>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</si>
  <si>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</si>
  <si>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</si>
  <si>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</si>
  <si>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</si>
  <si>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</si>
  <si>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</si>
  <si>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</si>
  <si>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</si>
  <si>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</si>
  <si>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</si>
  <si>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</si>
  <si>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</si>
  <si>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</si>
  <si>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</si>
  <si>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</si>
  <si>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</si>
  <si>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</si>
  <si>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</si>
  <si>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</si>
  <si>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</si>
  <si>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</si>
  <si>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</si>
  <si>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</si>
  <si>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</si>
  <si>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</si>
  <si>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</si>
  <si>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</si>
  <si>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</si>
  <si>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</si>
  <si>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</si>
  <si>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</si>
  <si>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</si>
  <si>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</si>
  <si>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</si>
  <si>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</si>
  <si>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</si>
  <si>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</si>
  <si>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</si>
  <si>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</si>
  <si>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</si>
  <si>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</si>
  <si>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</si>
  <si>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</si>
  <si>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</si>
  <si>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</si>
  <si>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</si>
  <si>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</si>
  <si>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</si>
  <si>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</si>
  <si>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</si>
  <si>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</si>
  <si>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</si>
  <si>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</si>
  <si>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</si>
  <si>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</si>
  <si>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</si>
  <si>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</si>
  <si>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</si>
  <si>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</si>
  <si>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</si>
  <si>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</si>
  <si>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</si>
  <si>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</si>
  <si>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</si>
  <si>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</si>
  <si>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</si>
  <si>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</si>
  <si>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</si>
  <si>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</si>
  <si>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</si>
  <si>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</si>
  <si>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</si>
  <si>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</si>
  <si>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</si>
  <si>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</si>
  <si>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</si>
  <si>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</si>
  <si>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</si>
  <si>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</si>
  <si>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</si>
  <si>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</si>
  <si>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</si>
  <si>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</si>
  <si>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</si>
  <si>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</si>
  <si>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</si>
  <si>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</si>
  <si>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</si>
  <si>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</si>
  <si>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</si>
  <si>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</si>
  <si>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</si>
  <si>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</si>
  <si>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</si>
  <si>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</si>
  <si>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</si>
  <si>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</si>
  <si>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</si>
  <si>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</si>
  <si>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</si>
  <si>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</si>
  <si>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</si>
  <si>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</si>
  <si>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</si>
  <si>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</si>
  <si>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</si>
  <si>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</si>
  <si>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</si>
  <si>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</si>
  <si>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</si>
  <si>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</si>
  <si>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</si>
  <si>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</si>
  <si>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</si>
  <si>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</si>
  <si>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</si>
  <si>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</si>
  <si>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</si>
  <si>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</si>
  <si>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</si>
  <si>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</si>
  <si>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</si>
  <si>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</si>
  <si>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</si>
  <si>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</si>
  <si>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</si>
  <si>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</si>
  <si>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</si>
  <si>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</si>
  <si>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</si>
  <si>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</si>
  <si>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</si>
  <si>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</si>
  <si>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</si>
  <si>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</si>
  <si>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</si>
  <si>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</si>
  <si>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</si>
  <si>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</si>
  <si>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</si>
  <si>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</si>
  <si>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</si>
  <si>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</si>
  <si>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</si>
  <si>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</si>
  <si>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</si>
  <si>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</si>
  <si>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</si>
  <si>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</si>
  <si>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</si>
  <si>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</si>
  <si>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</si>
  <si>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</si>
  <si>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</si>
  <si>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</si>
  <si>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</si>
  <si>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</si>
  <si>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</si>
  <si>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</si>
  <si>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</si>
  <si>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</si>
  <si>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</si>
  <si>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</si>
  <si>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</si>
  <si>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</si>
  <si>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</si>
  <si>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</si>
  <si>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</si>
  <si>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</si>
  <si>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</si>
  <si>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</si>
  <si>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</si>
  <si>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</si>
  <si>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</si>
  <si>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</si>
  <si>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</si>
  <si>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</si>
  <si>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</si>
  <si>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</si>
  <si>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</si>
  <si>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</si>
  <si>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</si>
  <si>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</si>
  <si>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</si>
  <si>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</si>
  <si>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</si>
  <si>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</si>
  <si>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</si>
  <si>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</si>
  <si>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</si>
  <si>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</si>
  <si>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</si>
  <si>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</si>
  <si>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</si>
  <si>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</si>
  <si>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</si>
  <si>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</si>
  <si>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</si>
  <si>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</si>
  <si>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</si>
  <si>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</si>
  <si>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</si>
  <si>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</si>
  <si>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</si>
  <si>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</si>
  <si>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</si>
  <si>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</si>
  <si>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</si>
  <si>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</si>
  <si>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</si>
  <si>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</si>
  <si>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</si>
  <si>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</si>
  <si>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</si>
  <si>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</si>
  <si>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</si>
  <si>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</si>
  <si>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</si>
  <si>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</si>
  <si>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</si>
  <si>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</si>
  <si>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</si>
  <si>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</si>
  <si>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</si>
  <si>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</si>
  <si>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</si>
  <si>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</si>
  <si>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</si>
  <si>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</si>
  <si>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</si>
  <si>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</si>
  <si>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</si>
  <si>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</si>
  <si>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</si>
  <si>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</si>
  <si>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</si>
  <si>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</si>
  <si>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</si>
  <si>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</si>
  <si>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</si>
  <si>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</si>
  <si>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</si>
  <si>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</si>
  <si>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</si>
  <si>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</si>
  <si>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</si>
  <si>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</si>
  <si>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</si>
  <si>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</si>
  <si>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</si>
  <si>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</si>
  <si>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</si>
  <si>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</si>
  <si>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</si>
  <si>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</si>
  <si>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</si>
  <si>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</si>
  <si>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</si>
  <si>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</si>
  <si>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</si>
  <si>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</si>
  <si>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</si>
  <si>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</si>
  <si>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</si>
  <si>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</si>
  <si>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</si>
  <si>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</si>
  <si>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</si>
  <si>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</si>
  <si>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</si>
  <si>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</si>
  <si>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</si>
  <si>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</si>
  <si>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</si>
  <si>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</si>
  <si>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</si>
  <si>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</si>
  <si>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</si>
  <si>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</si>
  <si>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</si>
  <si>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</si>
  <si>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</si>
  <si>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</si>
  <si>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</si>
  <si>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</si>
  <si>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</si>
  <si>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</si>
  <si>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</si>
  <si>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</si>
  <si>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</si>
  <si>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</si>
  <si>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</si>
  <si>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</si>
  <si>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</si>
  <si>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</si>
  <si>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</si>
  <si>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</si>
  <si>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</si>
  <si>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</si>
  <si>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</si>
  <si>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</si>
  <si>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</si>
  <si>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</si>
  <si>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</si>
  <si>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</si>
  <si>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</si>
  <si>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</si>
  <si>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</si>
  <si>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</si>
  <si>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</si>
  <si>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</si>
  <si>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</si>
  <si>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</si>
  <si>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</si>
  <si>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</si>
  <si>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</si>
  <si>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</si>
  <si>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</si>
  <si>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</si>
  <si>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</si>
  <si>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</si>
  <si>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</si>
  <si>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</si>
  <si>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</si>
  <si>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</si>
  <si>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</si>
  <si>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</si>
  <si>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</si>
  <si>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</si>
  <si>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</si>
  <si>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</si>
  <si>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</si>
  <si>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</si>
  <si>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</si>
  <si>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</si>
  <si>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</si>
  <si>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</si>
  <si>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</si>
  <si>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</si>
  <si>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</si>
  <si>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</si>
  <si>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</si>
  <si>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</si>
  <si>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</si>
  <si>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</si>
  <si>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</si>
  <si>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</si>
  <si>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</si>
  <si>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</si>
  <si>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</si>
  <si>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</si>
  <si>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</si>
  <si>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</si>
  <si>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</si>
  <si>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</si>
  <si>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</si>
  <si>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</si>
  <si>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</si>
  <si>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</si>
  <si>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</si>
  <si>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</si>
  <si>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</si>
  <si>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</si>
  <si>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</si>
  <si>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</si>
  <si>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</si>
  <si>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</si>
  <si>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</si>
  <si>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</si>
  <si>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</si>
  <si>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</si>
  <si>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</si>
  <si>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</si>
  <si>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</si>
  <si>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</si>
  <si>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</si>
  <si>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</si>
  <si>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</si>
  <si>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</si>
  <si>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</si>
  <si>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</si>
  <si>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</si>
  <si>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</si>
  <si>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</si>
  <si>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</si>
  <si>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</si>
  <si>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</si>
  <si>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</si>
  <si>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</si>
  <si>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</si>
  <si>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</si>
  <si>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</si>
  <si>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</si>
  <si>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</si>
  <si>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</si>
  <si>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</si>
  <si>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</si>
  <si>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</si>
  <si>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</si>
  <si>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</si>
  <si>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</si>
  <si>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</si>
  <si>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</si>
  <si>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</si>
  <si>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</si>
  <si>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</si>
  <si>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</si>
  <si>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</si>
  <si>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</si>
  <si>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</si>
  <si>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</si>
  <si>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</si>
  <si>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</si>
  <si>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</si>
  <si>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</si>
  <si>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</si>
  <si>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</si>
  <si>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</si>
  <si>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</si>
  <si>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</si>
  <si>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</si>
  <si>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</si>
  <si>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</si>
  <si>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</si>
  <si>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</si>
  <si>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</si>
  <si>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</si>
  <si>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</si>
  <si>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</si>
  <si>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</si>
  <si>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</si>
  <si>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</si>
  <si>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</si>
  <si>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</si>
  <si>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</si>
  <si>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</si>
  <si>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</si>
  <si>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</si>
  <si>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</si>
  <si>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</si>
  <si>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</si>
  <si>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</si>
  <si>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</si>
  <si>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</si>
  <si>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</si>
  <si>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</si>
  <si>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</si>
  <si>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</si>
  <si>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</si>
  <si>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</si>
  <si>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</si>
  <si>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</si>
  <si>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</si>
  <si>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</si>
  <si>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</si>
  <si>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</si>
  <si>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</si>
  <si>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</si>
  <si>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</si>
  <si>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</si>
  <si>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</si>
  <si>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</si>
  <si>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</si>
  <si>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</si>
  <si>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</si>
  <si>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</si>
  <si>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</si>
  <si>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</si>
  <si>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</si>
  <si>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</si>
  <si>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</si>
  <si>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</si>
  <si>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</si>
  <si>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</si>
  <si>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</si>
  <si>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</si>
  <si>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</si>
  <si>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</si>
  <si>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</si>
  <si>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</si>
  <si>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</si>
  <si>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</si>
  <si>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</si>
  <si>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</si>
  <si>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</si>
  <si>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</si>
  <si>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</si>
  <si>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</si>
  <si>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</si>
  <si>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</si>
  <si>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</si>
  <si>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</si>
  <si>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</si>
  <si>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</si>
  <si>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</si>
  <si>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</si>
  <si>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</si>
  <si>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</si>
  <si>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</si>
  <si>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</si>
  <si>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</si>
  <si>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</si>
  <si>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</si>
  <si>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</si>
  <si>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</si>
  <si>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</si>
  <si>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</si>
  <si>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</si>
  <si>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</si>
  <si>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</si>
  <si>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</si>
  <si>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</si>
  <si>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</si>
  <si>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</si>
  <si>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</si>
  <si>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</si>
  <si>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</si>
  <si>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</si>
  <si>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</si>
  <si>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</si>
  <si>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</si>
  <si>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</si>
  <si>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</si>
  <si>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</si>
  <si>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</si>
  <si>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</si>
  <si>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</si>
  <si>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</si>
  <si>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</si>
  <si>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</si>
  <si>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</si>
  <si>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</si>
  <si>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</si>
  <si>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</si>
  <si>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</si>
  <si>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</si>
  <si>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</si>
  <si>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</si>
  <si>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</si>
  <si>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</si>
  <si>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</si>
  <si>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</si>
  <si>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</si>
  <si>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</si>
  <si>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</si>
  <si>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</si>
  <si>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</si>
  <si>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</si>
  <si>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</si>
  <si>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</si>
  <si>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</si>
  <si>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</si>
  <si>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</si>
  <si>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</si>
  <si>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</si>
  <si>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</si>
  <si>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</si>
  <si>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</si>
  <si>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</si>
  <si>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</si>
  <si>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</si>
  <si>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</si>
  <si>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</si>
  <si>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</si>
  <si>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</si>
  <si>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</si>
  <si>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</si>
  <si>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</si>
  <si>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</si>
  <si>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</si>
  <si>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</si>
  <si>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</si>
  <si>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</si>
  <si>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</si>
  <si>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</si>
  <si>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</si>
  <si>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</si>
  <si>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</si>
  <si>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</si>
  <si>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</si>
  <si>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</si>
  <si>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</si>
  <si>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</si>
  <si>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</si>
  <si>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</si>
  <si>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</si>
  <si>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</si>
  <si>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</si>
  <si>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</si>
  <si>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</si>
  <si>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</si>
  <si>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</si>
  <si>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</si>
  <si>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</si>
  <si>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</si>
  <si>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</si>
  <si>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</si>
  <si>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</si>
  <si>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</si>
  <si>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</si>
  <si>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</si>
  <si>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</si>
  <si>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</si>
  <si>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</si>
  <si>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</si>
  <si>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</si>
  <si>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</si>
  <si>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</si>
  <si>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</si>
  <si>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</si>
  <si>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</si>
  <si>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</si>
  <si>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</si>
  <si>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</si>
  <si>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</si>
  <si>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</si>
  <si>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</si>
  <si>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</si>
  <si>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</si>
  <si>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</si>
  <si>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</si>
  <si>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</si>
  <si>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</si>
  <si>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</si>
  <si>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</si>
  <si>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</si>
  <si>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</si>
  <si>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</si>
  <si>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</si>
  <si>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</si>
  <si>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</si>
  <si>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</si>
  <si>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</si>
  <si>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</si>
  <si>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</si>
  <si>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</si>
  <si>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</si>
  <si>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</si>
  <si>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</si>
  <si>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</si>
  <si>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</si>
  <si>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</si>
  <si>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</si>
  <si>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</si>
  <si>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</si>
  <si>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</si>
  <si>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</si>
  <si>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</si>
  <si>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</si>
  <si>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</si>
  <si>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</si>
  <si>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</si>
  <si>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</si>
  <si>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</si>
  <si>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</si>
  <si>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</si>
  <si>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</si>
  <si>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</si>
  <si>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</si>
  <si>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</si>
  <si>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</si>
  <si>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</si>
  <si>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</si>
  <si>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</si>
  <si>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</si>
  <si>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</si>
  <si>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</si>
  <si>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</si>
  <si>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</si>
  <si>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</si>
  <si>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</si>
  <si>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</si>
  <si>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</si>
  <si>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</si>
  <si>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</si>
  <si>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</si>
  <si>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</si>
  <si>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</si>
  <si>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</si>
  <si>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</si>
  <si>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</si>
  <si>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</si>
  <si>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</si>
  <si>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</si>
  <si>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</si>
  <si>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</si>
  <si>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</si>
  <si>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</si>
  <si>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</si>
  <si>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</si>
  <si>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</si>
  <si>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</si>
  <si>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</si>
  <si>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</si>
  <si>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</si>
  <si>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</si>
  <si>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</si>
  <si>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</si>
  <si>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</si>
  <si>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</si>
  <si>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</si>
  <si>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</si>
  <si>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</si>
  <si>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</si>
  <si>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</si>
  <si>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</si>
  <si>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</si>
  <si>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</si>
  <si>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</si>
  <si>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</si>
  <si>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</si>
  <si>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</si>
  <si>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</si>
  <si>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</si>
  <si>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</si>
  <si>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</si>
  <si>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</si>
  <si>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</si>
  <si>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</si>
  <si>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</si>
  <si>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</si>
  <si>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</si>
  <si>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</si>
  <si>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</si>
  <si>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</si>
  <si>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</si>
  <si>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</si>
  <si>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</si>
  <si>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</si>
  <si>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</si>
  <si>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</si>
  <si>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</si>
  <si>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</si>
  <si>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</si>
  <si>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</si>
  <si>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</si>
  <si>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</si>
  <si>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</si>
  <si>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</si>
  <si>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</si>
  <si>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</si>
  <si>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</si>
  <si>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</si>
  <si>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</si>
  <si>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</si>
  <si>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</si>
  <si>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</si>
  <si>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</si>
  <si>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</si>
  <si>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</si>
  <si>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</si>
  <si>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</si>
  <si>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</si>
  <si>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</si>
  <si>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</si>
  <si>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</si>
  <si>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</si>
  <si>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</si>
  <si>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</si>
  <si>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</si>
  <si>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</si>
  <si>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</si>
  <si>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</si>
  <si>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</si>
  <si>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</si>
  <si>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</si>
  <si>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</si>
  <si>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</si>
  <si>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</si>
  <si>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</si>
  <si>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</si>
  <si>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</si>
  <si>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</si>
  <si>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</si>
  <si>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</si>
  <si>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</si>
  <si>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</si>
  <si>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</si>
  <si>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</si>
  <si>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</si>
  <si>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</si>
  <si>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</si>
  <si>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</si>
  <si>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</si>
  <si>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</si>
  <si>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</si>
  <si>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</si>
  <si>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</si>
  <si>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</si>
  <si>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</si>
  <si>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</si>
  <si>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</si>
  <si>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</si>
  <si>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</si>
  <si>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</si>
  <si>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</si>
  <si>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</si>
  <si>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</si>
  <si>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</si>
  <si>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</si>
  <si>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</si>
  <si>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</si>
  <si>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</si>
  <si>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</si>
  <si>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</si>
  <si>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</si>
  <si>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</si>
  <si>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</si>
  <si>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</si>
  <si>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</si>
  <si>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</si>
  <si>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</si>
  <si>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</si>
  <si>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</si>
  <si>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</si>
  <si>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</si>
  <si>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</si>
  <si>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</si>
  <si>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</si>
  <si>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</si>
  <si>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</si>
  <si>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</si>
  <si>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</si>
  <si>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</si>
  <si>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</si>
  <si>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</si>
  <si>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</si>
  <si>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</si>
  <si>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</si>
  <si>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</si>
  <si>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</si>
  <si>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</si>
  <si>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</si>
  <si>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</si>
  <si>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</si>
  <si>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</si>
  <si>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</si>
  <si>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</si>
  <si>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</si>
  <si>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</si>
  <si>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</si>
  <si>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</si>
  <si>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</si>
  <si>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</si>
  <si>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</si>
  <si>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</si>
  <si>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</si>
  <si>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</si>
  <si>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</si>
  <si>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</si>
  <si>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</si>
  <si>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</si>
  <si>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</si>
  <si>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</si>
  <si>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</si>
  <si>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</si>
  <si>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</si>
  <si>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</si>
  <si>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</si>
  <si>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</si>
  <si>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</si>
  <si>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</si>
  <si>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</si>
  <si>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</si>
  <si>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</si>
  <si>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</si>
  <si>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</si>
  <si>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</si>
  <si>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</si>
  <si>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</si>
  <si>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</si>
  <si>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</si>
  <si>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</si>
  <si>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</si>
  <si>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</si>
  <si>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</si>
  <si>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</si>
  <si>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</si>
  <si>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</si>
  <si>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</si>
  <si>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</si>
  <si>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</si>
  <si>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</si>
  <si>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</si>
  <si>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</si>
  <si>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</si>
  <si>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</si>
  <si>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</si>
  <si>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</si>
  <si>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</si>
  <si>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</si>
  <si>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</si>
  <si>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</si>
  <si>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</si>
  <si>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</si>
  <si>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</si>
  <si>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</si>
  <si>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</si>
  <si>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</si>
  <si>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</si>
  <si>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</si>
  <si>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</si>
  <si>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</si>
  <si>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</si>
  <si>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</si>
  <si>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</si>
  <si>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</si>
  <si>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</si>
  <si>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</si>
  <si>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</si>
  <si>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</si>
  <si>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</si>
  <si>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</si>
  <si>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</si>
  <si>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</si>
  <si>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</si>
  <si>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</si>
  <si>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</si>
  <si>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</si>
  <si>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</si>
  <si>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</si>
  <si>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</si>
  <si>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</si>
  <si>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</si>
  <si>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</si>
  <si>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</si>
  <si>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</si>
  <si>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</si>
  <si>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</si>
  <si>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</si>
  <si>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</si>
  <si>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</si>
  <si>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</si>
  <si>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</si>
  <si>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</si>
  <si>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</si>
  <si>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</si>
  <si>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</si>
  <si>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</si>
  <si>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</si>
  <si>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</si>
  <si>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</si>
  <si>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</si>
  <si>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</si>
  <si>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</si>
  <si>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</si>
  <si>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</si>
  <si>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</si>
  <si>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</si>
  <si>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</si>
  <si>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</si>
  <si>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</si>
  <si>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</si>
  <si>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</si>
  <si>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</si>
  <si>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</si>
  <si>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</si>
  <si>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</si>
  <si>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</si>
  <si>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</si>
  <si>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</si>
  <si>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</si>
  <si>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</si>
  <si>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</si>
  <si>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</si>
  <si>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</si>
  <si>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</si>
  <si>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</si>
  <si>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</si>
  <si>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</si>
  <si>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</si>
  <si>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</si>
  <si>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</si>
  <si>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</si>
  <si>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</si>
  <si>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</si>
  <si>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</si>
  <si>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</si>
  <si>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</si>
  <si>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</si>
  <si>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</si>
  <si>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</si>
  <si>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</si>
  <si>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</si>
  <si>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</si>
  <si>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</si>
  <si>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</si>
  <si>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</si>
  <si>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</si>
  <si>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</si>
  <si>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</si>
  <si>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</si>
  <si>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</si>
  <si>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</si>
  <si>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</si>
  <si>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</si>
  <si>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</si>
  <si>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</si>
  <si>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</si>
  <si>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</si>
  <si>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</si>
  <si>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</si>
  <si>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</si>
  <si>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</si>
  <si>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</si>
  <si>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</si>
  <si>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</si>
  <si>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</si>
  <si>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</si>
  <si>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</si>
  <si>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</si>
  <si>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</si>
  <si>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</si>
  <si>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</si>
  <si>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</si>
  <si>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</si>
  <si>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</si>
  <si>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</si>
  <si>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</si>
  <si>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</si>
  <si>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</si>
  <si>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</si>
  <si>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</si>
  <si>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</si>
  <si>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</si>
  <si>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</si>
  <si>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</si>
  <si>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</si>
  <si>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</si>
  <si>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</si>
  <si>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</si>
  <si>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</si>
  <si>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</si>
  <si>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</si>
  <si>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</si>
  <si>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</si>
  <si>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</si>
  <si>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</si>
  <si>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</si>
  <si>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</si>
  <si>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</si>
  <si>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</si>
  <si>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</si>
  <si>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</si>
  <si>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</si>
  <si>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</si>
  <si>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</si>
  <si>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</si>
  <si>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</si>
  <si>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</si>
  <si>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</si>
  <si>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</si>
  <si>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</si>
  <si>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</si>
  <si>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</si>
  <si>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</si>
  <si>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</si>
  <si>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</si>
  <si>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</si>
  <si>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</si>
  <si>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</si>
  <si>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</si>
  <si>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</si>
  <si>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</si>
  <si>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</si>
  <si>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</si>
  <si>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</si>
  <si>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</si>
  <si>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</si>
  <si>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</si>
  <si>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</si>
  <si>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</si>
  <si>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</si>
  <si>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</si>
  <si>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</si>
  <si>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</si>
  <si>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</si>
  <si>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</si>
  <si>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</si>
  <si>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</si>
  <si>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</si>
  <si>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</si>
  <si>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</si>
  <si>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</si>
  <si>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</si>
  <si>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</si>
  <si>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</si>
  <si>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</si>
  <si>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</si>
  <si>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</si>
  <si>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</si>
  <si>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</si>
  <si>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</si>
  <si>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</si>
  <si>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</si>
  <si>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</si>
  <si>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</si>
  <si>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</si>
  <si>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</si>
  <si>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</si>
  <si>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</si>
  <si>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</si>
  <si>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</si>
  <si>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</si>
  <si>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</si>
  <si>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</si>
  <si>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</si>
  <si>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</si>
  <si>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</si>
  <si>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</si>
  <si>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</si>
  <si>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</si>
  <si>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</si>
  <si>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</si>
  <si>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</si>
  <si>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</si>
  <si>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</si>
  <si>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</si>
  <si>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</si>
  <si>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</si>
  <si>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</si>
  <si>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</si>
  <si>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</si>
  <si>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</si>
  <si>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</si>
  <si>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</si>
  <si>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</si>
  <si>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</si>
  <si>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</si>
  <si>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</si>
  <si>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</si>
  <si>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</si>
  <si>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</si>
  <si>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</si>
  <si>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</si>
  <si>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</si>
  <si>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</si>
  <si>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</si>
  <si>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</si>
  <si>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</si>
  <si>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</si>
  <si>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</si>
  <si>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</si>
  <si>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</si>
  <si>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</si>
  <si>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</si>
  <si>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</si>
  <si>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</si>
  <si>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</si>
  <si>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</si>
  <si>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</si>
  <si>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</si>
  <si>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</si>
  <si>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</si>
  <si>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</si>
  <si>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</si>
  <si>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</si>
  <si>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</si>
  <si>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</si>
  <si>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</si>
  <si>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</si>
  <si>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</si>
  <si>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</si>
  <si>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</si>
  <si>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</si>
  <si>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</si>
  <si>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</si>
  <si>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</si>
  <si>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</si>
  <si>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</si>
  <si>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</si>
  <si>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</si>
  <si>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</si>
  <si>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</si>
  <si>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</si>
  <si>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</si>
  <si>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</si>
  <si>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</si>
  <si>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</si>
  <si>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</si>
  <si>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</si>
  <si>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</si>
  <si>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</si>
  <si>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</si>
  <si>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</si>
  <si>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</si>
  <si>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</si>
  <si>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</si>
  <si>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</si>
  <si>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</si>
  <si>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</si>
  <si>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</si>
  <si>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</si>
  <si>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</si>
  <si>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</si>
  <si>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</si>
  <si>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</si>
  <si>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</si>
  <si>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</si>
  <si>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</si>
  <si>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</si>
  <si>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</si>
  <si>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</si>
  <si>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</si>
  <si>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</si>
  <si>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</si>
  <si>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</si>
  <si>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</si>
  <si>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</si>
  <si>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</si>
  <si>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</si>
  <si>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</si>
  <si>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</si>
  <si>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</si>
  <si>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</si>
  <si>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</si>
  <si>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</si>
  <si>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</si>
  <si>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</si>
  <si>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</si>
  <si>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</si>
  <si>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</si>
  <si>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</si>
  <si>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</si>
  <si>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</si>
  <si>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</si>
  <si>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</si>
  <si>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</si>
  <si>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</si>
  <si>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</si>
  <si>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</si>
  <si>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</si>
  <si>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</si>
  <si>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</si>
  <si>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</si>
  <si>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</si>
  <si>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</si>
  <si>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</si>
  <si>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</si>
  <si>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</si>
  <si>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</si>
  <si>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</si>
  <si>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</si>
  <si>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</si>
  <si>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</si>
  <si>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</si>
  <si>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</si>
  <si>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</si>
  <si>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</si>
  <si>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</si>
  <si>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</si>
  <si>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</si>
  <si>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</si>
  <si>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</si>
  <si>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</si>
  <si>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</si>
  <si>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</si>
  <si>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</si>
  <si>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</si>
  <si>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</si>
  <si>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</si>
  <si>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</si>
  <si>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</si>
  <si>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</si>
  <si>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</si>
  <si>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</si>
  <si>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</si>
  <si>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</si>
  <si>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</si>
  <si>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</si>
  <si>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</si>
  <si>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</si>
  <si>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</si>
  <si>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</si>
  <si>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</si>
  <si>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</si>
  <si>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</si>
  <si>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</si>
  <si>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</si>
  <si>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</si>
  <si>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</si>
  <si>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</si>
  <si>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</si>
  <si>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</si>
  <si>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</si>
  <si>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</si>
  <si>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</si>
  <si>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</si>
  <si>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</si>
  <si>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</si>
  <si>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</si>
  <si>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</si>
  <si>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</si>
  <si>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</si>
  <si>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</si>
  <si>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</si>
  <si>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</si>
  <si>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</si>
  <si>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</si>
  <si>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</si>
  <si>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</si>
  <si>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</si>
  <si>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</si>
  <si>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</si>
  <si>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</si>
  <si>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</si>
  <si>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</si>
  <si>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</si>
  <si>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</si>
  <si>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</si>
  <si>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</si>
  <si>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</si>
  <si>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</si>
  <si>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</si>
  <si>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</si>
  <si>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</si>
  <si>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</si>
  <si>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</si>
  <si>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</si>
  <si>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</si>
  <si>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</si>
  <si>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</si>
  <si>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</si>
  <si>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</si>
  <si>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</si>
  <si>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</si>
  <si>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</si>
  <si>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</si>
  <si>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</si>
  <si>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</si>
  <si>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</si>
  <si>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</si>
  <si>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</si>
  <si>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</si>
  <si>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</si>
  <si>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</si>
  <si>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</si>
  <si>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</si>
  <si>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</si>
  <si>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</si>
  <si>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</si>
  <si>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</si>
  <si>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</si>
  <si>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</si>
  <si>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</si>
  <si>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</si>
  <si>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</si>
  <si>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</si>
  <si>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</si>
  <si>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</si>
  <si>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</si>
  <si>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</si>
  <si>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</si>
  <si>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</si>
  <si>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</si>
  <si>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</si>
  <si>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</si>
  <si>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</si>
  <si>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</si>
  <si>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</si>
  <si>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</si>
  <si>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</si>
  <si>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</si>
  <si>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</si>
  <si>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</si>
  <si>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</si>
  <si>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</si>
  <si>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</si>
  <si>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</si>
  <si>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</si>
  <si>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</si>
  <si>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</si>
  <si>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</si>
  <si>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</si>
  <si>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</si>
  <si>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</si>
  <si>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</si>
  <si>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</si>
  <si>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</si>
  <si>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</si>
  <si>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</si>
  <si>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</si>
  <si>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</si>
  <si>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</si>
  <si>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</si>
  <si>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</si>
  <si>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</si>
  <si>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</si>
  <si>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</si>
  <si>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</si>
  <si>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</si>
  <si>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</si>
  <si>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</si>
  <si>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</si>
  <si>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</si>
  <si>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</si>
  <si>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</si>
  <si>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</si>
  <si>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</si>
  <si>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</si>
  <si>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</si>
  <si>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</si>
  <si>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</si>
  <si>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</si>
  <si>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</si>
  <si>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</si>
  <si>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</si>
  <si>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</si>
  <si>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</si>
  <si>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</si>
  <si>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</si>
  <si>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</si>
  <si>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</si>
  <si>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</si>
  <si>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</si>
  <si>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</si>
  <si>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</si>
  <si>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</si>
  <si>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</si>
  <si>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</si>
  <si>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</si>
  <si>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</si>
  <si>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</si>
  <si>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</si>
  <si>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</si>
  <si>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</si>
  <si>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</si>
  <si>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</si>
  <si>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</si>
  <si>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</si>
  <si>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</si>
  <si>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</si>
  <si>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</si>
  <si>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</si>
  <si>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</si>
  <si>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</si>
  <si>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</si>
  <si>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</si>
  <si>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</si>
  <si>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</si>
  <si>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</si>
  <si>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</si>
  <si>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</si>
  <si>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</si>
  <si>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</si>
  <si>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</si>
  <si>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</si>
  <si>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</si>
  <si>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</si>
  <si>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</si>
  <si>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</si>
  <si>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</si>
  <si>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</si>
  <si>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</si>
  <si>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</si>
  <si>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</si>
  <si>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</si>
  <si>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</si>
  <si>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</si>
  <si>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</si>
  <si>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</si>
  <si>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</si>
  <si>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</si>
  <si>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</si>
  <si>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</si>
  <si>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</si>
  <si>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</si>
  <si>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</si>
  <si>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</si>
  <si>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</si>
  <si>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</si>
  <si>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</si>
  <si>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</si>
  <si>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</si>
  <si>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</si>
  <si>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</si>
  <si>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</si>
  <si>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</si>
  <si>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</si>
  <si>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</si>
  <si>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</si>
  <si>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</si>
  <si>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</si>
  <si>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</si>
  <si>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</si>
  <si>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</si>
  <si>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</si>
  <si>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</si>
  <si>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</si>
  <si>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</si>
  <si>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</si>
  <si>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</si>
  <si>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</si>
  <si>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</si>
  <si>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</si>
  <si>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</si>
  <si>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</si>
  <si>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</si>
  <si>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</si>
  <si>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</si>
  <si>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</si>
  <si>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</si>
  <si>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</si>
  <si>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</si>
  <si>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</si>
  <si>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</si>
  <si>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</si>
  <si>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</si>
  <si>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</si>
  <si>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</si>
  <si>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</si>
  <si>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</si>
  <si>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</si>
  <si>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</si>
  <si>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</si>
  <si>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</si>
  <si>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</si>
  <si>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</si>
  <si>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</si>
  <si>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</si>
  <si>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</si>
  <si>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</si>
  <si>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</si>
  <si>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</si>
  <si>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</si>
  <si>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</si>
  <si>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</si>
  <si>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</si>
  <si>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</si>
  <si>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</si>
  <si>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</si>
  <si>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</si>
  <si>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</si>
  <si>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</si>
  <si>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</si>
  <si>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</si>
  <si>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</si>
  <si>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</si>
  <si>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</si>
  <si>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</si>
  <si>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</si>
  <si>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</si>
  <si>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</si>
  <si>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</si>
  <si>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</si>
  <si>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</si>
  <si>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</si>
  <si>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</si>
  <si>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</si>
  <si>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</si>
  <si>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</si>
  <si>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</si>
  <si>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</si>
  <si>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</si>
  <si>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</si>
  <si>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</si>
  <si>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</si>
  <si>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</si>
  <si>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</si>
  <si>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</si>
  <si>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</si>
  <si>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</si>
  <si>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</si>
  <si>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</si>
  <si>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</si>
  <si>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</si>
  <si>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</si>
  <si>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</si>
  <si>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</si>
  <si>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</si>
  <si>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</si>
  <si>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</si>
  <si>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</si>
  <si>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</si>
  <si>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</si>
  <si>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</si>
  <si>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</si>
  <si>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</si>
  <si>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</si>
  <si>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</si>
  <si>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</si>
  <si>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</si>
  <si>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</si>
  <si>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</si>
  <si>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</si>
  <si>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</si>
  <si>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</si>
  <si>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</si>
  <si>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</si>
  <si>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</si>
  <si>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</si>
  <si>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</si>
  <si>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</si>
  <si>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</si>
  <si>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</si>
  <si>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</si>
  <si>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</si>
  <si>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</si>
  <si>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</si>
  <si>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</si>
  <si>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</si>
  <si>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</si>
  <si>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</si>
  <si>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</si>
  <si>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</si>
  <si>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</si>
  <si>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</si>
  <si>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</si>
  <si>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</si>
  <si>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</si>
  <si>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</si>
  <si>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</si>
  <si>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</si>
  <si>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</si>
  <si>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</si>
  <si>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</si>
  <si>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</si>
  <si>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</si>
  <si>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</si>
  <si>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</si>
  <si>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</si>
  <si>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</si>
  <si>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</si>
  <si>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</si>
  <si>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</si>
  <si>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</si>
  <si>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</si>
  <si>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</si>
  <si>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</si>
  <si>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</si>
  <si>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</si>
  <si>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</si>
  <si>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</si>
  <si>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</si>
  <si>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</si>
  <si>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</si>
  <si>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</si>
  <si>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</si>
  <si>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</si>
  <si>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</si>
  <si>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</si>
  <si>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</si>
  <si>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</si>
  <si>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</si>
  <si>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</si>
  <si>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</si>
  <si>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</si>
  <si>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</si>
  <si>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</si>
  <si>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</si>
  <si>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</si>
  <si>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</si>
  <si>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</si>
  <si>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</si>
  <si>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</si>
  <si>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</si>
  <si>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</si>
  <si>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</si>
  <si>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</si>
  <si>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</si>
  <si>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</si>
  <si>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</si>
  <si>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</si>
  <si>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</si>
  <si>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</si>
  <si>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</si>
  <si>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</si>
  <si>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</si>
  <si>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</si>
  <si>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</si>
  <si>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</si>
  <si>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</si>
  <si>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</si>
  <si>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</si>
  <si>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</si>
  <si>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</si>
  <si>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</si>
  <si>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</si>
  <si>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</si>
  <si>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</si>
  <si>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</si>
  <si>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</si>
  <si>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</si>
  <si>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</si>
  <si>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</si>
  <si>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</si>
  <si>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</si>
  <si>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</si>
  <si>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</si>
  <si>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</si>
  <si>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</si>
  <si>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</si>
  <si>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</si>
  <si>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</si>
  <si>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</si>
  <si>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</si>
  <si>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</si>
  <si>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</si>
  <si>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</si>
  <si>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</si>
  <si>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</si>
  <si>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</si>
  <si>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</si>
  <si>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</si>
  <si>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</si>
  <si>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</si>
  <si>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</si>
  <si>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</si>
  <si>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</si>
  <si>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</si>
  <si>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</si>
  <si>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</si>
  <si>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</si>
  <si>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</si>
  <si>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</si>
  <si>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</si>
  <si>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</si>
  <si>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</si>
  <si>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</si>
  <si>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</si>
  <si>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</si>
  <si>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</si>
  <si>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</si>
  <si>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</si>
  <si>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</si>
  <si>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</si>
  <si>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</si>
  <si>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</si>
  <si>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</si>
  <si>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</si>
  <si>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</si>
  <si>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</si>
  <si>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</si>
  <si>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</si>
  <si>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</si>
  <si>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</si>
  <si>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</si>
  <si>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</si>
  <si>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</si>
  <si>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</si>
  <si>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</si>
  <si>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</si>
  <si>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</si>
  <si>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</si>
  <si>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</si>
  <si>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</si>
  <si>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</si>
  <si>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</si>
  <si>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</si>
  <si>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</si>
  <si>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</si>
  <si>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</si>
  <si>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</si>
  <si>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</si>
  <si>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</si>
  <si>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</si>
  <si>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</si>
  <si>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</si>
  <si>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</si>
  <si>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</si>
  <si>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</si>
  <si>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</si>
  <si>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</si>
  <si>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</si>
  <si>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</si>
  <si>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</si>
  <si>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</si>
  <si>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</si>
  <si>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</si>
  <si>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</si>
  <si>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</si>
  <si>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</si>
  <si>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</si>
  <si>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</si>
  <si>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</si>
  <si>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</si>
  <si>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</si>
  <si>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</si>
  <si>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</si>
  <si>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</si>
  <si>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</si>
  <si>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</si>
  <si>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</si>
  <si>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</si>
  <si>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</si>
  <si>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</si>
  <si>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</si>
  <si>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</si>
  <si>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</si>
  <si>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</si>
  <si>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</si>
  <si>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</si>
  <si>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</si>
  <si>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</si>
  <si>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</si>
  <si>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</si>
  <si>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</si>
  <si>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</si>
  <si>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</si>
  <si>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</si>
  <si>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</si>
  <si>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</si>
  <si>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</si>
  <si>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</si>
  <si>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</si>
  <si>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</si>
  <si>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</si>
  <si>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</si>
  <si>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</si>
  <si>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</si>
  <si>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</si>
  <si>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</si>
  <si>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</si>
  <si>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</si>
  <si>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</si>
  <si>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</si>
  <si>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</si>
  <si>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</si>
  <si>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</si>
  <si>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</si>
  <si>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</si>
  <si>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</si>
  <si>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</si>
  <si>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</si>
  <si>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</si>
  <si>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</si>
  <si>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</si>
  <si>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</si>
  <si>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</si>
  <si>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</si>
  <si>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</si>
  <si>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</si>
  <si>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</si>
  <si>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</si>
  <si>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</si>
  <si>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</si>
  <si>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</si>
  <si>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</si>
  <si>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</si>
  <si>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</si>
  <si>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</si>
  <si>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</si>
  <si>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</si>
  <si>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</si>
  <si>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</si>
  <si>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</si>
  <si>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</si>
  <si>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</si>
  <si>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</si>
  <si>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</si>
  <si>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</si>
  <si>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</si>
  <si>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</si>
  <si>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</si>
  <si>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</si>
  <si>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</si>
  <si>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</si>
  <si>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</si>
  <si>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</si>
  <si>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</si>
  <si>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</si>
  <si>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</si>
  <si>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</si>
  <si>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</si>
  <si>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</si>
  <si>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</si>
  <si>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</si>
  <si>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</si>
  <si>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</si>
  <si>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</si>
  <si>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</si>
  <si>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</si>
  <si>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</si>
  <si>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</si>
  <si>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</si>
  <si>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</si>
  <si>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</si>
  <si>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</si>
  <si>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</si>
  <si>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</si>
  <si>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</si>
  <si>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</si>
  <si>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</si>
  <si>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</si>
  <si>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</si>
  <si>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</si>
  <si>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</si>
  <si>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</si>
  <si>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</si>
  <si>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</si>
  <si>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</si>
  <si>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</si>
  <si>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</si>
  <si>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</si>
  <si>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</si>
  <si>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</si>
  <si>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</si>
  <si>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</si>
  <si>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</si>
  <si>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</si>
  <si>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</si>
  <si>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</si>
  <si>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</si>
  <si>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</si>
  <si>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</si>
  <si>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</si>
  <si>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</si>
  <si>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</si>
  <si>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</si>
  <si>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</si>
  <si>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</si>
  <si>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</si>
  <si>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</si>
  <si>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</si>
  <si>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</si>
  <si>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</si>
  <si>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</si>
  <si>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</si>
  <si>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</si>
  <si>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</si>
  <si>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</si>
  <si>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</si>
  <si>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</si>
  <si>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</si>
  <si>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</si>
  <si>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</si>
  <si>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</si>
  <si>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</si>
  <si>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</si>
  <si>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</si>
  <si>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</si>
  <si>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</si>
  <si>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</si>
  <si>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</si>
  <si>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</si>
  <si>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</si>
  <si>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</si>
  <si>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</si>
  <si>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</si>
  <si>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</si>
  <si>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</si>
  <si>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</si>
  <si>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</si>
  <si>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</si>
  <si>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</si>
  <si>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</si>
  <si>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</si>
  <si>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</si>
  <si>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</si>
  <si>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</si>
  <si>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</si>
  <si>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</si>
  <si>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</si>
  <si>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</si>
  <si>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</si>
  <si>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</si>
  <si>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</si>
  <si>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</si>
  <si>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</si>
  <si>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</si>
  <si>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</si>
  <si>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</si>
  <si>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</si>
  <si>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</si>
  <si>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</si>
  <si>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</si>
  <si>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</si>
  <si>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</si>
  <si>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</si>
  <si>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</si>
  <si>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</si>
  <si>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</si>
  <si>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</si>
  <si>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</si>
  <si>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</si>
  <si>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</si>
  <si>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</si>
  <si>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</si>
  <si>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</si>
  <si>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</si>
  <si>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</si>
  <si>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</si>
  <si>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</si>
  <si>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</si>
  <si>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</si>
  <si>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</si>
  <si>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</si>
  <si>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</si>
  <si>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</si>
  <si>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</si>
  <si>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</si>
  <si>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</si>
  <si>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</si>
  <si>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</si>
  <si>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</si>
  <si>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</si>
  <si>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</si>
  <si>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</si>
  <si>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</si>
  <si>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</si>
  <si>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</si>
  <si>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</si>
  <si>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</si>
  <si>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</si>
  <si>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</si>
  <si>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</si>
  <si>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</si>
  <si>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</si>
  <si>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</si>
  <si>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</si>
  <si>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</si>
  <si>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</si>
  <si>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</si>
  <si>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</si>
  <si>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</si>
  <si>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</si>
  <si>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</si>
  <si>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</si>
  <si>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</si>
  <si>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</si>
  <si>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</si>
  <si>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</si>
  <si>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</si>
  <si>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</si>
  <si>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</si>
  <si>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</si>
  <si>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</si>
  <si>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</si>
  <si>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</si>
  <si>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</si>
  <si>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</si>
  <si>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</si>
  <si>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</si>
  <si>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</si>
  <si>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</si>
  <si>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</si>
  <si>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</si>
  <si>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</si>
  <si>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</si>
  <si>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</si>
  <si>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</si>
  <si>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</si>
  <si>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</si>
  <si>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</si>
  <si>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</si>
  <si>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</si>
  <si>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</si>
  <si>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</si>
  <si>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</si>
  <si>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</si>
  <si>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</si>
  <si>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</si>
  <si>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</si>
  <si>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</si>
  <si>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</si>
  <si>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</si>
  <si>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</si>
  <si>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</si>
  <si>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</si>
  <si>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</si>
  <si>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</si>
  <si>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</si>
  <si>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</si>
  <si>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</si>
  <si>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</si>
  <si>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</si>
  <si>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</si>
  <si>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</si>
  <si>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</si>
  <si>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</si>
  <si>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</si>
  <si>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</si>
  <si>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</si>
  <si>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</si>
  <si>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</si>
  <si>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</si>
  <si>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</si>
  <si>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</si>
  <si>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</si>
  <si>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</si>
  <si>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</si>
  <si>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</si>
  <si>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</si>
  <si>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</si>
  <si>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</si>
  <si>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</si>
  <si>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</si>
  <si>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</si>
  <si>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</si>
  <si>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</si>
  <si>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</si>
  <si>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</si>
  <si>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</si>
  <si>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</si>
  <si>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</si>
  <si>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</si>
  <si>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</si>
  <si>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</si>
  <si>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</si>
  <si>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</si>
  <si>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</si>
  <si>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</si>
  <si>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</si>
  <si>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</si>
  <si>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</si>
  <si>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</si>
  <si>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</si>
  <si>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</si>
  <si>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</si>
  <si>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</si>
  <si>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</si>
  <si>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</si>
  <si>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</si>
  <si>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</si>
  <si>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</si>
  <si>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</si>
  <si>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</si>
  <si>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</si>
  <si>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</si>
  <si>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</si>
  <si>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</si>
  <si>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</si>
  <si>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</si>
  <si>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</si>
  <si>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</si>
  <si>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</si>
  <si>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</si>
  <si>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</si>
  <si>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</si>
  <si>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</si>
  <si>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</si>
  <si>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</si>
  <si>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</si>
  <si>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</si>
  <si>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</si>
  <si>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</si>
  <si>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</si>
  <si>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</si>
  <si>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</si>
  <si>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</si>
  <si>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</si>
  <si>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</si>
  <si>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</si>
  <si>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</si>
  <si>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</si>
  <si>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</si>
  <si>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</si>
  <si>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</si>
  <si>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</si>
  <si>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</si>
  <si>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</si>
  <si>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</si>
  <si>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</si>
  <si>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</si>
  <si>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</si>
  <si>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</si>
  <si>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</si>
  <si>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</si>
  <si>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</si>
  <si>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</si>
  <si>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</si>
  <si>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</si>
  <si>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</si>
  <si>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</si>
  <si>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</si>
  <si>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</si>
  <si>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</si>
  <si>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</si>
  <si>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</si>
  <si>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</si>
  <si>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</si>
  <si>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</si>
  <si>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</si>
  <si>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</si>
  <si>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</si>
  <si>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</si>
  <si>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</si>
  <si>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</si>
  <si>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</si>
  <si>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</si>
  <si>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</si>
  <si>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</si>
  <si>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</si>
  <si>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</si>
  <si>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</si>
  <si>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</si>
  <si>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</si>
  <si>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</si>
  <si>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</si>
  <si>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</si>
  <si>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</si>
  <si>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</si>
  <si>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</si>
  <si>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</si>
  <si>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</si>
  <si>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</si>
  <si>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</si>
  <si>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</si>
  <si>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</si>
  <si>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</si>
  <si>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</si>
  <si>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</si>
  <si>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</si>
  <si>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</si>
  <si>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</si>
  <si>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</si>
  <si>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</si>
  <si>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</si>
  <si>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</si>
  <si>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</si>
  <si>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</si>
  <si>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</si>
  <si>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</si>
  <si>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</si>
  <si>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</si>
  <si>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</si>
  <si>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</si>
  <si>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</si>
  <si>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</si>
  <si>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</si>
  <si>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</si>
  <si>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</si>
  <si>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</si>
  <si>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</si>
  <si>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</si>
  <si>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</si>
  <si>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</si>
  <si>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</si>
  <si>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</si>
  <si>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</si>
  <si>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</si>
  <si>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</si>
  <si>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</si>
  <si>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</si>
  <si>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</si>
  <si>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</si>
  <si>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</si>
  <si>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</si>
  <si>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</si>
  <si>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</si>
  <si>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</si>
  <si>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</si>
  <si>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</si>
  <si>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</si>
  <si>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</si>
  <si>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</si>
  <si>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</si>
  <si>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</si>
  <si>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</si>
  <si>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</si>
  <si>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</si>
  <si>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</si>
  <si>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</si>
  <si>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</si>
  <si>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</si>
  <si>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</si>
  <si>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</si>
  <si>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</si>
  <si>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</si>
  <si>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</si>
  <si>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</si>
  <si>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</si>
  <si>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</si>
  <si>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</si>
  <si>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</si>
  <si>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</si>
  <si>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</si>
  <si>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</si>
  <si>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</si>
  <si>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</si>
  <si>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</si>
  <si>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</si>
  <si>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</si>
  <si>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</si>
  <si>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</si>
  <si>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</si>
  <si>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</si>
  <si>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</si>
  <si>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</si>
  <si>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</si>
  <si>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</si>
  <si>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</si>
  <si>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</si>
  <si>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</si>
  <si>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</si>
  <si>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</si>
  <si>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</si>
  <si>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</si>
  <si>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</si>
  <si>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</si>
  <si>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</si>
  <si>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</si>
  <si>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</si>
  <si>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</si>
  <si>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</si>
  <si>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</si>
  <si>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</si>
  <si>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</si>
  <si>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</si>
  <si>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</si>
  <si>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</si>
  <si>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</si>
  <si>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</si>
  <si>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</si>
  <si>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</si>
  <si>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</si>
  <si>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</si>
  <si>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</si>
  <si>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</si>
  <si>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</si>
  <si>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</si>
  <si>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</si>
  <si>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</si>
  <si>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</si>
  <si>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</si>
  <si>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</si>
  <si>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</si>
  <si>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</si>
  <si>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</si>
  <si>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</si>
  <si>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</si>
  <si>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</si>
  <si>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</si>
  <si>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</si>
  <si>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</si>
  <si>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</si>
  <si>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</si>
  <si>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</si>
  <si>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</si>
  <si>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</si>
  <si>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</si>
  <si>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</si>
  <si>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</si>
  <si>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</si>
  <si>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</si>
  <si>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</si>
  <si>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</si>
  <si>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</si>
  <si>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</si>
  <si>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</si>
  <si>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</si>
  <si>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</si>
  <si>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</si>
  <si>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</si>
  <si>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</si>
  <si>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</si>
  <si>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</si>
  <si>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</si>
  <si>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</si>
  <si>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</si>
  <si>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</si>
  <si>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</si>
  <si>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</si>
  <si>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</si>
  <si>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</si>
  <si>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</si>
  <si>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</si>
  <si>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</si>
  <si>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</si>
  <si>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</si>
  <si>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</si>
  <si>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</si>
  <si>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</si>
  <si>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</si>
  <si>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</si>
  <si>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</si>
  <si>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</si>
  <si>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</si>
  <si>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</si>
  <si>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</si>
  <si>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</si>
  <si>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</si>
  <si>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</si>
  <si>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</si>
  <si>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</si>
  <si>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</si>
  <si>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</si>
  <si>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</si>
  <si>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</si>
  <si>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</si>
  <si>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</si>
  <si>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</si>
  <si>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</si>
  <si>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</si>
  <si>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</si>
  <si>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</si>
  <si>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</si>
  <si>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</si>
  <si>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</si>
  <si>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</si>
  <si>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</si>
  <si>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</si>
  <si>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</si>
  <si>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</si>
  <si>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</si>
  <si>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</si>
  <si>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</si>
  <si>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</si>
  <si>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</si>
  <si>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</si>
  <si>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</si>
  <si>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</si>
  <si>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</si>
  <si>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</si>
  <si>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</si>
  <si>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</si>
  <si>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</si>
  <si>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</si>
  <si>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</si>
  <si>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</si>
  <si>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</si>
  <si>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</si>
  <si>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</si>
  <si>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</si>
  <si>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</si>
  <si>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</si>
  <si>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</si>
  <si>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</si>
  <si>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</si>
  <si>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</si>
  <si>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</si>
  <si>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</si>
  <si>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</si>
  <si>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</si>
  <si>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</si>
  <si>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</si>
  <si>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</si>
  <si>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</si>
  <si>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</si>
  <si>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</si>
  <si>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</si>
  <si>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</si>
  <si>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</si>
  <si>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</si>
  <si>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</si>
  <si>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</si>
  <si>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</si>
  <si>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</si>
  <si>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</si>
  <si>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</si>
  <si>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</si>
  <si>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</si>
  <si>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</si>
  <si>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</si>
  <si>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</si>
  <si>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</si>
  <si>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</si>
  <si>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</si>
  <si>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</si>
  <si>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</si>
  <si>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</si>
  <si>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</si>
  <si>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</si>
  <si>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</si>
  <si>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</si>
  <si>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</si>
  <si>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</si>
  <si>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</si>
  <si>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</si>
  <si>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</si>
  <si>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</si>
  <si>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</si>
  <si>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</si>
  <si>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</si>
  <si>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</si>
  <si>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</si>
  <si>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</si>
  <si>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</si>
  <si>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</si>
  <si>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</si>
  <si>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</si>
  <si>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</si>
  <si>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</si>
  <si>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</si>
  <si>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</si>
  <si>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</si>
  <si>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</si>
  <si>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</si>
  <si>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</si>
  <si>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</si>
  <si>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</si>
  <si>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</si>
  <si>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</si>
  <si>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</si>
  <si>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</si>
  <si>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</si>
  <si>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</si>
  <si>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</si>
  <si>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</si>
  <si>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</si>
  <si>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</si>
  <si>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</si>
  <si>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</si>
  <si>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</si>
  <si>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</si>
  <si>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</si>
  <si>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</si>
  <si>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</si>
  <si>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</si>
  <si>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</si>
  <si>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</si>
  <si>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</si>
  <si>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</si>
  <si>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</si>
  <si>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</si>
  <si>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</si>
  <si>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</si>
  <si>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</si>
  <si>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</si>
  <si>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</si>
  <si>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</si>
  <si>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</si>
  <si>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</si>
  <si>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</si>
  <si>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</si>
  <si>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</si>
  <si>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</si>
  <si>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</si>
  <si>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</si>
  <si>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</si>
  <si>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</si>
  <si>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</si>
  <si>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</si>
  <si>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</si>
  <si>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</si>
  <si>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</si>
  <si>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</si>
  <si>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</si>
  <si>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</si>
  <si>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</si>
  <si>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</si>
  <si>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</si>
  <si>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</si>
  <si>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</si>
  <si>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</si>
  <si>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</si>
  <si>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</si>
  <si>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</si>
  <si>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</si>
  <si>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</si>
  <si>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</si>
  <si>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</si>
  <si>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</si>
  <si>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</si>
  <si>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</si>
  <si>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</si>
  <si>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</si>
  <si>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</si>
  <si>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</si>
  <si>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</si>
  <si>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</si>
  <si>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</si>
  <si>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</si>
  <si>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</si>
  <si>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</si>
  <si>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</si>
  <si>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</si>
  <si>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</si>
  <si>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</si>
  <si>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</si>
  <si>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</si>
  <si>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</si>
  <si>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</si>
  <si>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</si>
  <si>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</si>
  <si>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</si>
  <si>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</si>
  <si>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</si>
  <si>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</si>
  <si>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</si>
  <si>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</si>
  <si>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</si>
  <si>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</si>
  <si>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</si>
  <si>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</si>
  <si>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</si>
  <si>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</si>
  <si>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</si>
  <si>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</si>
  <si>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</si>
  <si>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</si>
  <si>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</si>
  <si>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</si>
  <si>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</si>
  <si>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</si>
  <si>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</si>
  <si>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</si>
  <si>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</si>
  <si>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</si>
  <si>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</si>
  <si>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</si>
  <si>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</si>
  <si>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</si>
  <si>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</si>
  <si>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</si>
  <si>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</si>
  <si>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</si>
  <si>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</si>
  <si>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</si>
  <si>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</si>
  <si>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</si>
  <si>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</si>
  <si>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</si>
  <si>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</si>
  <si>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</si>
  <si>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</si>
  <si>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</si>
  <si>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</si>
  <si>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</si>
  <si>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</si>
  <si>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</si>
  <si>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</si>
  <si>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</si>
  <si>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</si>
  <si>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</si>
  <si>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</si>
  <si>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</si>
  <si>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</si>
  <si>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</si>
  <si>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</si>
  <si>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</si>
  <si>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</si>
  <si>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</si>
  <si>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</si>
  <si>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</si>
  <si>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</si>
  <si>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</si>
  <si>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</si>
  <si>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</si>
  <si>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</si>
  <si>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</si>
  <si>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</si>
  <si>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</si>
  <si>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</si>
  <si>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</si>
  <si>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</si>
  <si>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</si>
  <si>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</si>
  <si>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</si>
  <si>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</si>
  <si>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</si>
  <si>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</si>
  <si>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</si>
  <si>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</si>
  <si>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</si>
  <si>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</si>
  <si>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</si>
  <si>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</si>
  <si>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</si>
  <si>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</si>
  <si>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</si>
  <si>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</si>
  <si>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</si>
  <si>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</si>
  <si>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</si>
  <si>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</si>
  <si>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</si>
  <si>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</si>
  <si>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</si>
  <si>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</si>
  <si>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</si>
  <si>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</si>
  <si>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</si>
  <si>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</si>
  <si>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</si>
  <si>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</si>
  <si>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</si>
  <si>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</si>
  <si>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</si>
  <si>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</si>
  <si>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</si>
  <si>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</si>
  <si>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</si>
  <si>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</si>
  <si>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</si>
  <si>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</si>
  <si>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</si>
  <si>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</si>
  <si>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</si>
  <si>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</si>
  <si>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</si>
  <si>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</si>
  <si>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</si>
  <si>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</si>
  <si>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</si>
  <si>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</si>
  <si>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</si>
  <si>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</si>
  <si>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</si>
  <si>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</si>
  <si>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</si>
  <si>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</si>
  <si>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</si>
  <si>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</si>
  <si>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</si>
  <si>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</si>
  <si>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</si>
  <si>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</si>
  <si>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</si>
  <si>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</si>
  <si>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</si>
  <si>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</si>
  <si>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</si>
  <si>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</si>
  <si>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</si>
  <si>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</si>
  <si>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</si>
  <si>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</si>
  <si>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</si>
  <si>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</si>
  <si>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</si>
  <si>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</si>
  <si>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</si>
  <si>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</si>
  <si>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</si>
  <si>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</si>
  <si>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</si>
  <si>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</si>
  <si>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</si>
  <si>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</si>
  <si>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</si>
  <si>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</si>
  <si>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</si>
  <si>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</si>
  <si>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</si>
  <si>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</si>
  <si>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</si>
  <si>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</si>
  <si>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</si>
  <si>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</si>
  <si>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</si>
  <si>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</si>
  <si>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</si>
  <si>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</si>
  <si>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</si>
  <si>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</si>
  <si>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</si>
  <si>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</si>
  <si>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</si>
  <si>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</si>
  <si>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</si>
  <si>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</si>
  <si>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</si>
  <si>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</si>
  <si>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</si>
  <si>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</si>
  <si>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</si>
  <si>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</si>
  <si>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</si>
  <si>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</si>
  <si>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</si>
  <si>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</si>
  <si>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</si>
  <si>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</si>
  <si>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</si>
  <si>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</si>
  <si>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</si>
  <si>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</si>
  <si>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</si>
  <si>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</si>
  <si>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</si>
  <si>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</si>
  <si>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</si>
  <si>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</si>
  <si>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</si>
  <si>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</si>
  <si>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</si>
  <si>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</si>
  <si>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</si>
  <si>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</si>
  <si>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</si>
  <si>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</si>
  <si>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</si>
  <si>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</si>
  <si>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</si>
  <si>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</si>
  <si>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</si>
  <si>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</si>
  <si>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</si>
  <si>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</si>
  <si>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</si>
  <si>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</si>
  <si>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</si>
  <si>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</si>
  <si>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</si>
  <si>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</si>
  <si>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</si>
  <si>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</si>
  <si>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</si>
  <si>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</si>
  <si>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</si>
  <si>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</si>
  <si>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</si>
  <si>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</si>
  <si>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</si>
  <si>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</si>
  <si>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</si>
  <si>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</si>
  <si>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</si>
  <si>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</si>
  <si>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</si>
  <si>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</si>
  <si>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</si>
  <si>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</si>
  <si>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</si>
  <si>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</si>
  <si>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</si>
  <si>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</si>
  <si>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</si>
  <si>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</si>
  <si>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</si>
  <si>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</si>
  <si>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</si>
  <si>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</si>
  <si>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</si>
  <si>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</si>
  <si>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</si>
  <si>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</si>
  <si>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</si>
  <si>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</si>
  <si>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</si>
  <si>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</si>
  <si>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</si>
  <si>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</si>
  <si>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</si>
  <si>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</si>
  <si>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</si>
  <si>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</si>
  <si>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</si>
  <si>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</si>
  <si>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</si>
  <si>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</si>
  <si>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</si>
  <si>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</si>
  <si>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</si>
  <si>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</si>
  <si>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</si>
  <si>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</si>
  <si>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</si>
  <si>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</si>
  <si>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</si>
  <si>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</si>
  <si>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</si>
  <si>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</si>
  <si>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</si>
  <si>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</si>
  <si>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</si>
  <si>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</si>
  <si>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</si>
  <si>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</si>
  <si>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</si>
  <si>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</si>
  <si>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</si>
  <si>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</si>
  <si>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</si>
  <si>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</si>
  <si>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</si>
  <si>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</si>
  <si>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</si>
  <si>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</si>
  <si>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</si>
  <si>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</si>
  <si>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</si>
  <si>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</si>
  <si>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</si>
  <si>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</si>
  <si>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</si>
  <si>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</si>
  <si>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</si>
  <si>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</si>
  <si>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</si>
  <si>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</si>
  <si>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</si>
  <si>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</si>
  <si>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</si>
  <si>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</si>
  <si>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</si>
  <si>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</si>
  <si>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</si>
  <si>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</si>
  <si>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</si>
  <si>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</si>
  <si>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</si>
  <si>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</si>
  <si>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</si>
  <si>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</si>
  <si>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</si>
  <si>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</si>
  <si>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</si>
  <si>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</si>
  <si>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</si>
  <si>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</si>
  <si>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</si>
  <si>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</si>
  <si>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</si>
  <si>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</si>
  <si>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</si>
  <si>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</si>
  <si>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</si>
  <si>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</si>
  <si>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</si>
  <si>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</si>
  <si>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</si>
  <si>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</si>
  <si>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</si>
  <si>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</si>
  <si>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</si>
  <si>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</si>
  <si>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</si>
  <si>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</si>
  <si>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</si>
  <si>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</si>
  <si>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</si>
  <si>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</si>
  <si>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</si>
  <si>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</si>
  <si>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</si>
  <si>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</si>
  <si>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</si>
  <si>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</si>
  <si>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</si>
  <si>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</si>
  <si>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</si>
  <si>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</si>
  <si>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</si>
  <si>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</si>
  <si>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</si>
  <si>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</si>
  <si>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</si>
  <si>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</si>
  <si>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</si>
  <si>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</si>
  <si>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</si>
  <si>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</si>
  <si>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</si>
  <si>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</si>
  <si>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</si>
  <si>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</si>
  <si>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</si>
  <si>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</si>
  <si>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</si>
  <si>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</si>
  <si>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</si>
  <si>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</si>
  <si>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</si>
  <si>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</si>
  <si>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</si>
  <si>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</si>
  <si>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</si>
  <si>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</si>
  <si>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</si>
  <si>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</si>
  <si>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</si>
  <si>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</si>
  <si>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</si>
  <si>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</si>
  <si>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</si>
  <si>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</si>
  <si>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</si>
  <si>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</si>
  <si>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</si>
  <si>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</si>
  <si>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</si>
  <si>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</si>
  <si>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</si>
  <si>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</si>
  <si>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</si>
  <si>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</si>
  <si>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</si>
  <si>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</si>
  <si>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</si>
  <si>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</si>
  <si>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</si>
  <si>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</si>
  <si>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</si>
  <si>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</si>
  <si>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</si>
  <si>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</si>
  <si>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</si>
  <si>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</si>
  <si>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</si>
  <si>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</si>
  <si>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</si>
  <si>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</si>
  <si>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</si>
  <si>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</si>
  <si>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</si>
  <si>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</si>
  <si>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</si>
  <si>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</si>
  <si>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</si>
  <si>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</si>
  <si>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</si>
  <si>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</si>
  <si>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</si>
  <si>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</si>
  <si>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</si>
  <si>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</si>
  <si>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</si>
  <si>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</si>
  <si>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</si>
  <si>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</si>
  <si>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</si>
  <si>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</si>
  <si>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</si>
  <si>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</si>
  <si>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</si>
  <si>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</si>
  <si>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</si>
  <si>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</si>
  <si>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</si>
  <si>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</si>
  <si>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</si>
  <si>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</si>
  <si>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</si>
  <si>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</si>
  <si>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</si>
  <si>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</si>
  <si>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</si>
  <si>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</si>
  <si>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</si>
  <si>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</si>
  <si>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</si>
  <si>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</si>
  <si>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</si>
  <si>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</si>
  <si>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</si>
  <si>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</si>
  <si>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</si>
  <si>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</si>
  <si>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</si>
  <si>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</si>
  <si>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</si>
  <si>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</si>
  <si>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</si>
  <si>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</si>
  <si>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</si>
  <si>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</si>
  <si>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</si>
  <si>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</si>
  <si>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</si>
  <si>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</si>
  <si>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</si>
  <si>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</si>
  <si>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</si>
  <si>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</si>
  <si>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</si>
  <si>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</si>
  <si>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</si>
  <si>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</si>
  <si>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</si>
  <si>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</si>
  <si>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</si>
  <si>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</si>
  <si>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</si>
  <si>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</si>
  <si>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</si>
  <si>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</si>
  <si>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</si>
  <si>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</si>
  <si>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</si>
  <si>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</si>
  <si>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</si>
  <si>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</si>
  <si>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</si>
  <si>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</si>
  <si>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</si>
  <si>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</si>
  <si>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</si>
  <si>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</si>
  <si>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</si>
  <si>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</si>
  <si>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</si>
  <si>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</si>
  <si>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</si>
  <si>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</si>
  <si>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</si>
  <si>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</si>
  <si>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</si>
  <si>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</si>
  <si>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</si>
  <si>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</si>
  <si>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</si>
  <si>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</si>
  <si>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</si>
  <si>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</si>
  <si>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</si>
  <si>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</si>
  <si>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</si>
  <si>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</si>
  <si>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</si>
  <si>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</si>
  <si>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</si>
  <si>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</si>
  <si>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</si>
  <si>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</si>
  <si>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</si>
  <si>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</si>
  <si>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</si>
  <si>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</si>
  <si>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</si>
  <si>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</si>
  <si>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</si>
  <si>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</si>
  <si>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</si>
  <si>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</si>
  <si>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</si>
  <si>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</si>
  <si>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</si>
  <si>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</si>
  <si>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</si>
  <si>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</si>
  <si>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</si>
  <si>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</si>
  <si>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</si>
  <si>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</si>
  <si>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</si>
  <si>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</si>
  <si>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</si>
  <si>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</si>
  <si>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</si>
  <si>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</si>
  <si>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</si>
  <si>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</si>
  <si>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</si>
  <si>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</si>
  <si>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</si>
  <si>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</si>
  <si>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</si>
  <si>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</si>
  <si>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</si>
  <si>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</si>
  <si>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</si>
  <si>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</si>
  <si>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</si>
  <si>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</si>
  <si>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</si>
  <si>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</si>
  <si>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</si>
  <si>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</si>
  <si>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</si>
  <si>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</si>
  <si>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</si>
  <si>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</si>
  <si>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</si>
  <si>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</si>
  <si>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</si>
  <si>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</si>
  <si>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</si>
  <si>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</si>
  <si>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</si>
  <si>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</si>
  <si>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</si>
  <si>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</si>
  <si>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</si>
  <si>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</si>
  <si>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</si>
  <si>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</si>
  <si>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</si>
  <si>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</si>
  <si>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</si>
  <si>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</si>
  <si>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</si>
  <si>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</si>
  <si>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</si>
  <si>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</si>
  <si>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</si>
  <si>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</si>
  <si>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</si>
  <si>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</si>
  <si>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</si>
  <si>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</si>
  <si>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</si>
  <si>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</si>
  <si>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</si>
  <si>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</si>
  <si>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</si>
  <si>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</si>
  <si>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</si>
  <si>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</si>
  <si>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</si>
  <si>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</si>
  <si>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</si>
  <si>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</si>
  <si>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</si>
  <si>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</si>
  <si>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</si>
  <si>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</si>
  <si>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</si>
  <si>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</si>
  <si>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</si>
  <si>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</si>
  <si>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</si>
  <si>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</si>
  <si>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</si>
  <si>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</si>
  <si>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</si>
  <si>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</si>
  <si>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</si>
  <si>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</si>
  <si>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</si>
  <si>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</si>
  <si>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</si>
  <si>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</si>
  <si>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</si>
  <si>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</si>
  <si>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</si>
  <si>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</si>
  <si>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</si>
  <si>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</si>
  <si>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</si>
  <si>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</si>
  <si>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</si>
  <si>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</si>
  <si>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</si>
  <si>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</si>
  <si>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</si>
  <si>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</si>
  <si>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</si>
  <si>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</si>
  <si>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</si>
  <si>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</si>
  <si>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</si>
  <si>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</si>
  <si>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</si>
  <si>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</si>
  <si>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</si>
  <si>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</si>
  <si>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</si>
  <si>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</si>
  <si>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</si>
  <si>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</si>
  <si>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</si>
  <si>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</si>
  <si>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</si>
  <si>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</si>
  <si>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</si>
  <si>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</si>
  <si>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</si>
  <si>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</si>
  <si>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</si>
  <si>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</si>
  <si>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</si>
  <si>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</si>
  <si>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</si>
  <si>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</si>
  <si>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</si>
  <si>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</si>
  <si>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</si>
  <si>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</si>
  <si>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</si>
  <si>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</si>
  <si>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</si>
  <si>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</si>
  <si>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</si>
  <si>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</si>
  <si>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</si>
  <si>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</si>
  <si>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</si>
  <si>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</si>
  <si>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</si>
  <si>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</si>
  <si>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</si>
  <si>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</si>
  <si>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</si>
  <si>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</si>
  <si>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</si>
  <si>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</si>
  <si>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</si>
  <si>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</si>
  <si>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</si>
  <si>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</si>
  <si>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</si>
  <si>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</si>
  <si>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</si>
  <si>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</si>
  <si>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</si>
  <si>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</si>
  <si>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</si>
  <si>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</si>
  <si>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</si>
  <si>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</si>
  <si>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</si>
  <si>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</si>
  <si>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</si>
  <si>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</si>
  <si>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</si>
  <si>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</si>
  <si>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</si>
  <si>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</si>
  <si>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</si>
  <si>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</si>
  <si>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</si>
  <si>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</si>
  <si>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</si>
  <si>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</si>
  <si>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</si>
  <si>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</si>
  <si>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</si>
  <si>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</si>
  <si>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</si>
  <si>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</si>
  <si>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</si>
  <si>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</si>
  <si>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</si>
  <si>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</si>
  <si>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</si>
  <si>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</si>
  <si>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</si>
  <si>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</si>
  <si>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</si>
  <si>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</si>
  <si>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</si>
  <si>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</si>
  <si>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</si>
  <si>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</si>
  <si>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</si>
  <si>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</si>
  <si>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</si>
  <si>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</si>
  <si>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</si>
  <si>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</si>
  <si>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</si>
  <si>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</si>
  <si>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</si>
  <si>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</si>
  <si>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</si>
  <si>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</si>
  <si>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</si>
  <si>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</si>
  <si>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</si>
  <si>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</si>
  <si>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</si>
  <si>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</si>
  <si>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</si>
  <si>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</si>
  <si>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</si>
  <si>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</si>
  <si>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</si>
  <si>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</si>
  <si>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</si>
  <si>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</si>
  <si>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</si>
  <si>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</si>
  <si>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</si>
  <si>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</si>
  <si>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</si>
  <si>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</si>
  <si>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</si>
  <si>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</si>
  <si>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</si>
  <si>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</si>
  <si>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</si>
  <si>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</si>
  <si>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</si>
  <si>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</si>
  <si>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</si>
  <si>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</si>
  <si>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</si>
  <si>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</si>
  <si>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</si>
  <si>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</si>
  <si>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</si>
  <si>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</si>
  <si>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</si>
  <si>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</si>
  <si>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</si>
  <si>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</si>
  <si>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</si>
  <si>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</si>
  <si>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</si>
  <si>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</si>
  <si>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</si>
  <si>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</si>
  <si>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</si>
  <si>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</si>
  <si>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</si>
  <si>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</si>
  <si>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</si>
  <si>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</si>
  <si>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</si>
  <si>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</si>
  <si>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</si>
  <si>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</si>
  <si>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</si>
  <si>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</si>
  <si>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</si>
  <si>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</si>
  <si>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</si>
  <si>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</si>
  <si>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</si>
  <si>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</si>
  <si>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</si>
  <si>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</si>
  <si>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</si>
  <si>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</si>
  <si>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</si>
  <si>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</si>
  <si>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</si>
  <si>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</si>
  <si>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</si>
  <si>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</si>
  <si>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</si>
  <si>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</si>
  <si>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</si>
  <si>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</si>
  <si>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</si>
  <si>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</si>
  <si>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</si>
  <si>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</si>
  <si>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</si>
  <si>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</si>
  <si>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</si>
  <si>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</si>
  <si>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</si>
  <si>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</si>
  <si>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</si>
  <si>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</si>
  <si>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</si>
  <si>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</si>
  <si>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</si>
  <si>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</si>
  <si>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</si>
  <si>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</si>
  <si>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</si>
  <si>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</si>
  <si>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</si>
  <si>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</si>
  <si>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</si>
  <si>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</si>
  <si>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</si>
  <si>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</si>
  <si>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</si>
  <si>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</si>
  <si>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</si>
  <si>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</si>
  <si>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</si>
  <si>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</si>
  <si>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</si>
  <si>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</si>
  <si>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</si>
  <si>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</si>
  <si>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</si>
  <si>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</si>
  <si>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</si>
  <si>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</si>
  <si>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</si>
  <si>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</si>
  <si>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</si>
  <si>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</si>
  <si>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</si>
  <si>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</si>
  <si>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</si>
  <si>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</si>
  <si>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</si>
  <si>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</si>
  <si>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</si>
  <si>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</si>
  <si>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</si>
  <si>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</si>
  <si>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</si>
  <si>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</si>
  <si>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</si>
  <si>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</si>
  <si>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</si>
  <si>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</si>
  <si>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</si>
  <si>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</si>
  <si>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</si>
  <si>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</si>
  <si>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</si>
  <si>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</si>
  <si>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</si>
  <si>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</si>
  <si>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</si>
  <si>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</si>
  <si>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</si>
  <si>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</si>
  <si>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</si>
  <si>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</si>
  <si>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</si>
  <si>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</si>
  <si>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</si>
  <si>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</si>
  <si>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</si>
  <si>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</si>
  <si>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</si>
  <si>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</si>
  <si>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</si>
  <si>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</si>
  <si>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</si>
  <si>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</si>
  <si>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</si>
  <si>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</si>
  <si>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</si>
  <si>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</si>
  <si>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</si>
  <si>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</si>
  <si>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</si>
  <si>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</si>
  <si>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</si>
  <si>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</si>
  <si>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</si>
  <si>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</si>
  <si>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</si>
  <si>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</si>
  <si>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</si>
  <si>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</si>
  <si>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</si>
  <si>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</si>
  <si>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</si>
  <si>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</si>
  <si>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</si>
  <si>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</si>
  <si>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</si>
  <si>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</si>
  <si>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</si>
  <si>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</si>
  <si>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</si>
  <si>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</si>
  <si>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</si>
  <si>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</si>
  <si>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</si>
  <si>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</si>
  <si>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</si>
  <si>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</si>
  <si>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</si>
  <si>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</si>
  <si>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</si>
  <si>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</si>
  <si>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</si>
  <si>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</si>
  <si>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</si>
  <si>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</si>
  <si>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</si>
  <si>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</si>
  <si>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</si>
  <si>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</si>
  <si>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</si>
  <si>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</si>
  <si>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</si>
  <si>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</si>
  <si>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</si>
  <si>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</si>
  <si>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</si>
  <si>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</si>
  <si>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</si>
  <si>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</si>
  <si>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</si>
  <si>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</si>
  <si>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</si>
  <si>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</si>
  <si>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</si>
  <si>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</si>
  <si>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</si>
  <si>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</si>
  <si>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</si>
  <si>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</si>
  <si>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</si>
  <si>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</si>
  <si>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</si>
  <si>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</si>
  <si>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</si>
  <si>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</si>
  <si>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</si>
  <si>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</si>
  <si>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</si>
  <si>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</si>
  <si>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</si>
  <si>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</si>
  <si>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</si>
  <si>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</si>
  <si>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</si>
  <si>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</si>
  <si>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</si>
  <si>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</si>
  <si>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</si>
  <si>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</si>
  <si>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</si>
  <si>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</si>
  <si>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</si>
  <si>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</si>
  <si>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</si>
  <si>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</si>
  <si>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</si>
  <si>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</si>
  <si>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</si>
  <si>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</si>
  <si>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</si>
  <si>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</si>
  <si>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</si>
  <si>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</si>
  <si>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</si>
  <si>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</si>
  <si>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</si>
  <si>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</si>
  <si>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</si>
  <si>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</si>
  <si>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</si>
  <si>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</si>
  <si>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</si>
  <si>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</si>
  <si>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</si>
  <si>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</si>
  <si>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</si>
  <si>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</si>
  <si>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</si>
  <si>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</si>
  <si>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</si>
  <si>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</si>
  <si>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</si>
  <si>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</si>
  <si>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</si>
  <si>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</si>
  <si>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</si>
  <si>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</si>
  <si>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</si>
  <si>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</si>
  <si>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</si>
  <si>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</si>
  <si>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</si>
  <si>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</si>
  <si>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</si>
  <si>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</si>
  <si>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</si>
  <si>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</si>
  <si>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</si>
  <si>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</si>
  <si>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</si>
  <si>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</si>
  <si>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</si>
  <si>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</si>
  <si>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</si>
  <si>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</si>
  <si>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</si>
  <si>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</si>
  <si>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</si>
  <si>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</si>
  <si>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</si>
  <si>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</si>
  <si>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</si>
  <si>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</si>
  <si>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</si>
  <si>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</si>
  <si>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</si>
  <si>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</si>
  <si>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</si>
  <si>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</si>
  <si>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</si>
  <si>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</si>
  <si>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</si>
  <si>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</si>
  <si>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</si>
  <si>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</si>
  <si>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</si>
  <si>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</si>
  <si>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</si>
  <si>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</si>
  <si>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</si>
  <si>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</si>
  <si>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</si>
  <si>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</si>
  <si>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</si>
  <si>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</si>
  <si>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</si>
  <si>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</si>
  <si>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</si>
  <si>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</si>
  <si>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</si>
  <si>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</si>
  <si>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</si>
  <si>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</si>
  <si>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</si>
  <si>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</si>
  <si>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</si>
  <si>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</si>
  <si>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</si>
  <si>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</si>
  <si>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</si>
  <si>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</si>
  <si>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</si>
  <si>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</si>
  <si>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</si>
  <si>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</si>
  <si>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</si>
  <si>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</si>
  <si>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</si>
  <si>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</si>
  <si>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</si>
  <si>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</si>
  <si>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</si>
  <si>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</si>
  <si>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</si>
  <si>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</si>
  <si>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</si>
  <si>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</si>
  <si>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</si>
  <si>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</si>
  <si>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</si>
  <si>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</si>
  <si>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</si>
  <si>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</si>
  <si>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</si>
  <si>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</si>
  <si>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</si>
  <si>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</si>
  <si>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</si>
  <si>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</si>
  <si>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</si>
  <si>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</si>
  <si>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</si>
  <si>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</si>
  <si>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</si>
  <si>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</si>
  <si>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</si>
  <si>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</si>
  <si>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</si>
  <si>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</si>
  <si>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</si>
  <si>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</si>
  <si>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</si>
  <si>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</si>
  <si>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</si>
  <si>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</si>
  <si>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</si>
  <si>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</si>
  <si>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</si>
  <si>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</si>
  <si>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</si>
  <si>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</si>
  <si>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</si>
  <si>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</si>
  <si>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</si>
  <si>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</si>
  <si>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</si>
  <si>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</si>
  <si>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</si>
  <si>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</si>
  <si>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</si>
  <si>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</si>
  <si>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</si>
  <si>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</si>
  <si>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</si>
  <si>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</si>
  <si>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</si>
  <si>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</si>
  <si>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</si>
  <si>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</si>
  <si>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</si>
  <si>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</si>
  <si>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</si>
  <si>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</si>
  <si>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</si>
  <si>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</si>
  <si>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</si>
  <si>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</si>
  <si>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</si>
  <si>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</si>
  <si>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</si>
  <si>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</si>
  <si>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</si>
  <si>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</si>
  <si>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</si>
  <si>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</si>
  <si>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</si>
  <si>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</si>
  <si>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</si>
  <si>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</si>
  <si>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</si>
  <si>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</si>
  <si>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</si>
  <si>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</si>
  <si>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</si>
  <si>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</si>
  <si>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</si>
  <si>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</si>
  <si>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</si>
  <si>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</si>
  <si>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</si>
  <si>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</si>
  <si>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</si>
  <si>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</si>
  <si>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</si>
  <si>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</si>
  <si>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</si>
  <si>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</si>
  <si>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</si>
  <si>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</si>
  <si>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</si>
  <si>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</si>
  <si>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</si>
  <si>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</si>
  <si>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</si>
  <si>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</si>
  <si>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</si>
  <si>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</si>
  <si>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</si>
  <si>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</si>
  <si>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</si>
  <si>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</si>
  <si>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</si>
  <si>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</si>
  <si>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</si>
  <si>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</si>
  <si>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</si>
  <si>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</si>
  <si>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</si>
  <si>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</si>
  <si>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</si>
  <si>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</si>
  <si>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</si>
  <si>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</si>
  <si>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</si>
  <si>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</si>
  <si>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</si>
  <si>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</si>
  <si>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</si>
  <si>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</si>
  <si>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</si>
  <si>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</si>
  <si>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</si>
  <si>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</si>
  <si>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</si>
  <si>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</si>
  <si>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</si>
  <si>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</si>
  <si>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</si>
  <si>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</si>
  <si>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</si>
  <si>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</si>
  <si>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</si>
  <si>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</si>
  <si>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</si>
  <si>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</si>
  <si>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</si>
  <si>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</si>
  <si>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</si>
  <si>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</si>
  <si>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</si>
  <si>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</si>
  <si>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</si>
  <si>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</si>
  <si>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</si>
  <si>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</si>
  <si>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</si>
  <si>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</si>
  <si>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</si>
  <si>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</si>
  <si>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</si>
  <si>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</si>
  <si>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</si>
  <si>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</si>
  <si>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</si>
  <si>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</si>
  <si>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</si>
  <si>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</si>
  <si>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</si>
  <si>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</si>
  <si>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</si>
  <si>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</si>
  <si>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</si>
  <si>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</si>
  <si>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</si>
  <si>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</si>
  <si>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</si>
  <si>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</si>
  <si>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</si>
  <si>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</si>
  <si>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</si>
  <si>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</si>
  <si>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</si>
  <si>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</si>
  <si>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</si>
  <si>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</si>
  <si>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</si>
  <si>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</si>
  <si>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</si>
  <si>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</si>
  <si>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</si>
  <si>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</si>
  <si>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</si>
  <si>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</si>
  <si>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</si>
  <si>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</si>
  <si>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</si>
  <si>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</si>
  <si>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</si>
  <si>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</si>
  <si>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</si>
  <si>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</si>
  <si>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</si>
  <si>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</si>
  <si>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</si>
  <si>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</si>
  <si>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</si>
  <si>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</si>
  <si>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</si>
  <si>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</si>
  <si>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</si>
  <si>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</si>
  <si>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</si>
  <si>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</si>
  <si>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</si>
  <si>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</si>
  <si>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</si>
  <si>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</si>
  <si>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</si>
  <si>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</si>
  <si>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</si>
  <si>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</si>
  <si>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</si>
  <si>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</si>
  <si>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</si>
  <si>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</si>
  <si>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</si>
  <si>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</si>
  <si>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</si>
  <si>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</si>
  <si>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</si>
  <si>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</si>
  <si>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</si>
  <si>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</si>
  <si>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</si>
  <si>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</si>
  <si>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</si>
  <si>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</si>
  <si>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</si>
  <si>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</si>
  <si>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</si>
  <si>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</si>
  <si>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</si>
  <si>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</si>
  <si>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</si>
  <si>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</si>
  <si>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</si>
  <si>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</si>
  <si>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</si>
  <si>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</si>
  <si>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</si>
  <si>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</si>
  <si>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</si>
  <si>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</si>
  <si>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</si>
  <si>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</si>
  <si>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</si>
  <si>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</si>
  <si>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</si>
  <si>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</si>
  <si>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</si>
  <si>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</si>
  <si>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</si>
  <si>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</si>
  <si>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</si>
  <si>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</si>
  <si>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</si>
  <si>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</si>
  <si>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</si>
  <si>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</si>
  <si>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</si>
  <si>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</si>
  <si>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</si>
  <si>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</si>
  <si>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</si>
  <si>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</si>
  <si>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</si>
  <si>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</si>
  <si>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</si>
  <si>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</si>
  <si>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</si>
  <si>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</si>
  <si>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</si>
  <si>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</si>
  <si>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</si>
  <si>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</si>
  <si>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</si>
  <si>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</si>
  <si>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</si>
  <si>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</si>
  <si>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</si>
  <si>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</si>
  <si>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</si>
  <si>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</si>
  <si>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</si>
  <si>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</si>
  <si>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</si>
  <si>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</si>
  <si>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</si>
  <si>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</si>
  <si>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</si>
  <si>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</si>
  <si>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</si>
  <si>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</si>
  <si>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</si>
  <si>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</si>
  <si>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</si>
  <si>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</si>
  <si>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</si>
  <si>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</si>
  <si>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</si>
  <si>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</si>
  <si>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</si>
  <si>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</si>
  <si>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</si>
  <si>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</si>
  <si>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</si>
  <si>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</si>
  <si>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</si>
  <si>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</si>
  <si>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</si>
  <si>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</si>
  <si>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</si>
  <si>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</si>
  <si>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</si>
  <si>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</si>
  <si>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</si>
  <si>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</si>
  <si>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</si>
  <si>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</si>
  <si>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</si>
  <si>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</si>
  <si>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</si>
  <si>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</si>
  <si>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</si>
  <si>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</si>
  <si>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</si>
  <si>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</si>
  <si>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</si>
  <si>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</si>
  <si>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</si>
  <si>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</si>
  <si>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</si>
  <si>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</si>
  <si>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</si>
  <si>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</si>
  <si>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</si>
  <si>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</si>
  <si>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</si>
  <si>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</si>
  <si>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</si>
  <si>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</si>
  <si>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</si>
  <si>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</si>
  <si>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</si>
  <si>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</si>
  <si>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</si>
  <si>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</si>
  <si>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</si>
  <si>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</si>
  <si>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</si>
  <si>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</si>
  <si>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</si>
  <si>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</si>
  <si>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</si>
  <si>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</si>
  <si>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</si>
  <si>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</si>
  <si>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</si>
  <si>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</si>
  <si>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</si>
  <si>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</si>
  <si>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</si>
  <si>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</si>
  <si>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</si>
  <si>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</si>
  <si>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</si>
  <si>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</si>
  <si>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</si>
  <si>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</si>
  <si>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</si>
  <si>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</si>
  <si>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</si>
  <si>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</si>
  <si>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</si>
  <si>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</si>
  <si>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</si>
  <si>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</si>
  <si>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</si>
  <si>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</si>
  <si>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</si>
  <si>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</si>
  <si>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</si>
  <si>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</si>
  <si>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</si>
  <si>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</si>
  <si>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</si>
  <si>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</si>
  <si>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</si>
  <si>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</si>
  <si>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</si>
  <si>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</si>
  <si>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</si>
  <si>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</si>
  <si>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</si>
  <si>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</si>
  <si>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</si>
  <si>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</si>
  <si>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</si>
  <si>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</si>
  <si>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</si>
  <si>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</si>
  <si>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</si>
  <si>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</si>
  <si>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</si>
  <si>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</si>
  <si>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</si>
  <si>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</si>
  <si>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</si>
  <si>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</si>
  <si>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</si>
  <si>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</si>
  <si>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</si>
  <si>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</si>
  <si>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</si>
  <si>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</si>
  <si>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</si>
  <si>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</si>
  <si>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</si>
  <si>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</si>
  <si>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</si>
  <si>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</si>
  <si>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</si>
  <si>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</si>
  <si>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</si>
  <si>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</si>
  <si>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</si>
  <si>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</si>
  <si>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</si>
  <si>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</si>
  <si>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</si>
  <si>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</si>
  <si>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</si>
  <si>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</si>
  <si>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</si>
  <si>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</si>
  <si>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</si>
  <si>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</si>
  <si>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</si>
  <si>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</si>
  <si>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</si>
  <si>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</si>
  <si>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</si>
  <si>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</si>
  <si>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</si>
  <si>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</si>
  <si>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</si>
  <si>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</si>
  <si>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</si>
  <si>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</si>
  <si>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</si>
  <si>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</si>
  <si>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</si>
  <si>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</si>
  <si>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</si>
  <si>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</si>
  <si>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</si>
  <si>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</si>
  <si>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</si>
  <si>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</si>
  <si>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</si>
  <si>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</si>
  <si>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</si>
  <si>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</si>
  <si>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</si>
  <si>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</si>
  <si>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</si>
  <si>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</si>
  <si>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</si>
  <si>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</si>
  <si>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</si>
  <si>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</si>
  <si>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</si>
  <si>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</si>
  <si>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</si>
  <si>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</si>
  <si>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</si>
  <si>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</si>
  <si>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</si>
  <si>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</si>
  <si>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</si>
  <si>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</si>
  <si>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</si>
  <si>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</si>
  <si>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</si>
  <si>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</si>
  <si>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</si>
  <si>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</si>
  <si>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</si>
  <si>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</si>
  <si>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</si>
  <si>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</si>
  <si>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</si>
  <si>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</si>
  <si>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</si>
  <si>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</si>
  <si>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</si>
  <si>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</si>
  <si>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</si>
  <si>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</si>
  <si>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</si>
  <si>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</si>
  <si>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</si>
  <si>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</si>
  <si>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</si>
  <si>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</si>
  <si>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</si>
  <si>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</si>
  <si>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</si>
  <si>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</si>
  <si>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</si>
  <si>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</si>
  <si>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</si>
  <si>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</si>
  <si>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</si>
  <si>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</si>
  <si>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</si>
  <si>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</si>
  <si>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</si>
  <si>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</si>
  <si>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</si>
  <si>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</si>
  <si>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</si>
  <si>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</si>
  <si>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</si>
  <si>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</si>
  <si>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</si>
  <si>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</si>
  <si>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</si>
  <si>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</si>
  <si>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</si>
  <si>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</si>
  <si>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</si>
  <si>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</si>
  <si>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</si>
  <si>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</si>
  <si>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</si>
  <si>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</si>
  <si>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</si>
  <si>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</si>
  <si>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</si>
  <si>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</si>
  <si>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</si>
  <si>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</si>
  <si>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</si>
  <si>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</si>
  <si>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</si>
  <si>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</si>
  <si>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</si>
  <si>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</si>
  <si>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</si>
  <si>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</si>
  <si>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</si>
  <si>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</si>
  <si>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</si>
  <si>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</si>
  <si>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</si>
  <si>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</si>
  <si>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</si>
  <si>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</si>
  <si>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</si>
  <si>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</si>
  <si>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</si>
  <si>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</si>
  <si>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</si>
  <si>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</si>
  <si>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</si>
  <si>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</si>
  <si>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</si>
  <si>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</si>
  <si>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</si>
  <si>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</si>
  <si>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</si>
  <si>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</si>
  <si>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</si>
  <si>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</si>
  <si>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</si>
  <si>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</si>
  <si>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</si>
  <si>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</si>
  <si>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</si>
  <si>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</si>
  <si>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</si>
  <si>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</si>
  <si>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</si>
  <si>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</si>
  <si>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</si>
  <si>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</si>
  <si>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</si>
  <si>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</si>
  <si>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</si>
  <si>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</si>
  <si>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</si>
  <si>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</si>
  <si>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</si>
  <si>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</si>
  <si>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</si>
  <si>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</si>
  <si>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</si>
  <si>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</si>
  <si>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</si>
  <si>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</si>
  <si>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</si>
  <si>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</si>
  <si>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</si>
  <si>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</si>
  <si>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</si>
  <si>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</si>
  <si>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</si>
  <si>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</si>
  <si>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</si>
  <si>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</si>
  <si>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</si>
  <si>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</si>
  <si>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</si>
  <si>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</si>
  <si>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</si>
  <si>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</si>
  <si>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</si>
  <si>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</si>
  <si>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</si>
  <si>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</si>
  <si>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</si>
  <si>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</si>
  <si>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</si>
  <si>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</si>
  <si>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</si>
  <si>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</si>
  <si>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</si>
  <si>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</si>
  <si>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</si>
  <si>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</si>
  <si>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</si>
  <si>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</si>
  <si>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</si>
  <si>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</si>
  <si>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</si>
  <si>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</si>
  <si>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</si>
  <si>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</si>
  <si>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</si>
  <si>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</si>
  <si>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</si>
  <si>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</si>
  <si>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</si>
  <si>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</si>
  <si>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</si>
  <si>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</si>
  <si>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</si>
  <si>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</si>
  <si>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</si>
  <si>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</si>
  <si>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</si>
  <si>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</si>
  <si>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</si>
  <si>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</si>
  <si>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</si>
  <si>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</si>
  <si>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</si>
  <si>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</si>
  <si>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</si>
  <si>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</si>
  <si>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</si>
  <si>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</si>
  <si>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</si>
  <si>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</si>
  <si>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</si>
  <si>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</si>
  <si>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</si>
  <si>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</si>
  <si>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</si>
  <si>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</si>
  <si>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</si>
  <si>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</si>
  <si>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</si>
  <si>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</si>
  <si>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</si>
  <si>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</si>
  <si>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</si>
  <si>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</si>
  <si>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</si>
  <si>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</si>
  <si>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</si>
  <si>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</si>
  <si>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</si>
  <si>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</si>
  <si>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</si>
  <si>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</si>
  <si>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</si>
  <si>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</si>
  <si>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</si>
  <si>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</si>
  <si>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</si>
  <si>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</si>
  <si>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</si>
  <si>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</si>
  <si>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</si>
  <si>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</si>
  <si>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</si>
  <si>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</si>
  <si>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</si>
  <si>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</si>
  <si>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</si>
  <si>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</si>
  <si>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</si>
  <si>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</si>
  <si>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</si>
  <si>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</si>
  <si>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</si>
  <si>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</si>
  <si>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</si>
  <si>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</si>
  <si>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</si>
  <si>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</si>
  <si>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</si>
  <si>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</si>
  <si>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</si>
  <si>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</si>
  <si>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</si>
  <si>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</si>
  <si>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</si>
  <si>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</si>
  <si>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</si>
  <si>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</si>
  <si>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</si>
  <si>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</si>
  <si>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</si>
  <si>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</si>
  <si>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</si>
  <si>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</si>
  <si>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</si>
  <si>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</si>
  <si>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</si>
  <si>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</si>
  <si>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</si>
  <si>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</si>
  <si>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</si>
  <si>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</si>
  <si>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</si>
  <si>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</si>
  <si>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</si>
  <si>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</si>
  <si>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</si>
  <si>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</si>
  <si>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</si>
  <si>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</si>
  <si>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</si>
  <si>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</si>
  <si>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</si>
  <si>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</si>
  <si>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</si>
  <si>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</si>
  <si>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</si>
  <si>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</si>
  <si>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</si>
  <si>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</si>
  <si>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</si>
  <si>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</si>
  <si>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</si>
  <si>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</si>
  <si>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</si>
  <si>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</si>
  <si>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</si>
  <si>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</si>
  <si>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</si>
  <si>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</si>
  <si>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</si>
  <si>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</si>
  <si>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</si>
  <si>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</si>
  <si>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</si>
  <si>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</si>
  <si>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</si>
  <si>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</si>
  <si>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</si>
  <si>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</si>
  <si>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</si>
  <si>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</si>
  <si>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</si>
  <si>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</si>
  <si>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</si>
  <si>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</si>
  <si>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</si>
  <si>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</si>
  <si>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</si>
  <si>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</si>
  <si>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</si>
  <si>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</si>
  <si>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</si>
  <si>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</si>
  <si>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</si>
  <si>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</si>
  <si>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</si>
  <si>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</si>
  <si>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</si>
  <si>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</si>
  <si>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</si>
  <si>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</si>
  <si>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</si>
  <si>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</si>
  <si>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</si>
  <si>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</si>
  <si>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</si>
  <si>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</si>
  <si>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</si>
  <si>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</si>
  <si>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</si>
  <si>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</si>
  <si>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</si>
  <si>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</si>
  <si>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</si>
  <si>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</si>
  <si>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</si>
  <si>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</si>
  <si>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</si>
  <si>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</si>
  <si>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</si>
  <si>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</si>
  <si>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</si>
  <si>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</si>
  <si>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</si>
  <si>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</si>
  <si>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</si>
  <si>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</si>
  <si>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</si>
  <si>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</si>
  <si>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</si>
  <si>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</si>
  <si>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</si>
  <si>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</si>
  <si>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</si>
  <si>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</si>
  <si>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</si>
  <si>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</si>
  <si>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</si>
  <si>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</si>
  <si>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</si>
  <si>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</si>
  <si>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</si>
  <si>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</si>
  <si>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</si>
  <si>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</si>
  <si>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</si>
  <si>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</si>
  <si>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</si>
  <si>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</si>
  <si>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</si>
  <si>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</si>
  <si>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</si>
  <si>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</si>
  <si>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</si>
  <si>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</si>
  <si>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</si>
  <si>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</si>
  <si>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</si>
  <si>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</si>
  <si>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</si>
  <si>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</si>
  <si>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</si>
  <si>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</si>
  <si>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</si>
  <si>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</si>
  <si>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</si>
  <si>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</si>
  <si>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</si>
  <si>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</si>
  <si>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</si>
  <si>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</si>
  <si>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</si>
  <si>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</si>
  <si>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</si>
  <si>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</si>
  <si>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</si>
  <si>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</si>
  <si>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</si>
  <si>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</si>
  <si>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</si>
  <si>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</si>
  <si>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</si>
  <si>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</si>
  <si>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</si>
  <si>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</si>
  <si>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</si>
  <si>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</si>
  <si>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</si>
  <si>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</si>
  <si>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</si>
  <si>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</si>
  <si>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</si>
  <si>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</si>
  <si>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</si>
  <si>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</si>
  <si>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</si>
  <si>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</si>
  <si>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</si>
  <si>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</si>
  <si>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</si>
  <si>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</si>
  <si>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</si>
  <si>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</si>
  <si>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</si>
  <si>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</si>
  <si>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</si>
  <si>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</si>
  <si>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</si>
  <si>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</si>
  <si>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</si>
  <si>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</si>
  <si>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</si>
  <si>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</si>
  <si>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</si>
  <si>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</si>
  <si>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</si>
  <si>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</si>
  <si>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</si>
  <si>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</si>
  <si>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</si>
  <si>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</si>
  <si>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</si>
  <si>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</si>
  <si>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</si>
  <si>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</si>
  <si>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</si>
  <si>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</si>
  <si>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</si>
  <si>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</si>
  <si>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</si>
  <si>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</si>
  <si>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</si>
  <si>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</si>
  <si>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</si>
  <si>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</si>
  <si>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</si>
  <si>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</si>
  <si>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</si>
  <si>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</si>
  <si>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</si>
  <si>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</si>
  <si>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</si>
  <si>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</si>
  <si>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</si>
  <si>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</si>
  <si>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</si>
  <si>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</si>
  <si>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</si>
  <si>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</si>
  <si>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</si>
  <si>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</si>
  <si>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</si>
  <si>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</si>
  <si>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</si>
  <si>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</si>
  <si>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</si>
  <si>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</si>
  <si>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</si>
  <si>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</si>
  <si>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</si>
  <si>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</si>
  <si>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</si>
  <si>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</si>
  <si>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</si>
  <si>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</si>
  <si>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</si>
  <si>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</si>
  <si>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</si>
  <si>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</si>
  <si>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</si>
  <si>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</si>
  <si>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</si>
  <si>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</si>
  <si>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</si>
  <si>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</si>
  <si>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</si>
  <si>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</si>
  <si>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</si>
  <si>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</si>
  <si>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</si>
  <si>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</si>
  <si>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</si>
  <si>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</si>
  <si>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</si>
  <si>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</si>
  <si>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</si>
  <si>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</si>
  <si>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</si>
  <si>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</si>
  <si>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</si>
  <si>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</si>
  <si>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</si>
  <si>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</si>
  <si>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</si>
  <si>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</si>
  <si>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</si>
  <si>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</si>
  <si>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</si>
  <si>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</si>
  <si>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</si>
  <si>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</si>
  <si>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</si>
  <si>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</si>
  <si>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</si>
  <si>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</si>
  <si>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</si>
  <si>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</si>
  <si>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</si>
  <si>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</si>
  <si>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</si>
  <si>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</si>
  <si>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</si>
  <si>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</si>
  <si>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</si>
  <si>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</si>
  <si>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</si>
  <si>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</si>
  <si>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</si>
  <si>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</si>
  <si>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</si>
  <si>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</si>
  <si>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</si>
  <si>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</si>
  <si>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</si>
  <si>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</si>
  <si>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</si>
  <si>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</si>
  <si>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</si>
  <si>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</si>
  <si>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</si>
  <si>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</si>
  <si>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</si>
  <si>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</si>
  <si>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</si>
  <si>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</si>
  <si>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</si>
  <si>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</si>
  <si>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</si>
  <si>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</si>
  <si>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</si>
  <si>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</si>
  <si>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</si>
  <si>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</si>
  <si>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</si>
  <si>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</si>
  <si>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</si>
  <si>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</si>
  <si>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</si>
  <si>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</si>
  <si>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</si>
  <si>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</si>
  <si>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</si>
  <si>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</si>
  <si>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</si>
  <si>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</si>
  <si>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</si>
  <si>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</si>
  <si>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</si>
  <si>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</si>
  <si>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</si>
  <si>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</si>
  <si>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</si>
  <si>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</si>
  <si>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</si>
  <si>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</si>
  <si>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</si>
  <si>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</si>
  <si>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</si>
  <si>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</si>
  <si>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</si>
  <si>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</si>
  <si>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</si>
  <si>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</si>
  <si>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</si>
  <si>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</si>
  <si>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</si>
  <si>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</si>
  <si>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</si>
  <si>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</si>
  <si>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</si>
  <si>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</si>
  <si>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</si>
  <si>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</si>
  <si>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</si>
  <si>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</si>
  <si>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</si>
  <si>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</si>
  <si>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</si>
  <si>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</si>
  <si>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</si>
  <si>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</si>
  <si>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</si>
  <si>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</si>
  <si>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</si>
  <si>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</si>
  <si>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</si>
  <si>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</si>
  <si>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</si>
  <si>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</si>
  <si>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</si>
  <si>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</si>
  <si>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</si>
  <si>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</si>
  <si>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</si>
  <si>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</si>
  <si>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</si>
  <si>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</si>
  <si>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</si>
  <si>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</si>
  <si>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</si>
  <si>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</si>
  <si>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</si>
  <si>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</si>
  <si>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</si>
  <si>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</si>
  <si>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</si>
  <si>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</si>
  <si>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</si>
  <si>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</si>
  <si>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</si>
  <si>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</si>
  <si>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</si>
  <si>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</si>
  <si>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</si>
  <si>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</si>
  <si>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</si>
  <si>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</si>
  <si>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</si>
  <si>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</si>
  <si>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</si>
  <si>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</si>
  <si>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</si>
  <si>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</si>
  <si>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</si>
  <si>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</si>
  <si>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</si>
  <si>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</si>
  <si>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</si>
  <si>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</si>
  <si>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</si>
  <si>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</si>
  <si>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</si>
  <si>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</si>
  <si>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</si>
  <si>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</si>
  <si>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</si>
  <si>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</si>
  <si>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</si>
  <si>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</si>
  <si>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</si>
  <si>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</si>
  <si>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</si>
  <si>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</si>
  <si>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</si>
  <si>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</si>
  <si>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</si>
  <si>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</si>
  <si>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</si>
  <si>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</si>
  <si>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</si>
  <si>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</si>
  <si>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</si>
  <si>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</si>
  <si>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</si>
  <si>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</si>
  <si>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</si>
  <si>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</si>
  <si>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</si>
  <si>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</si>
  <si>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</si>
  <si>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</si>
  <si>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</si>
  <si>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</si>
  <si>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</si>
  <si>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</si>
  <si>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</si>
  <si>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</si>
  <si>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</si>
  <si>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</si>
  <si>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</si>
  <si>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</si>
  <si>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</si>
  <si>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</si>
  <si>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</si>
  <si>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</si>
  <si>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</si>
  <si>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</si>
  <si>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</si>
  <si>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</si>
  <si>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</si>
  <si>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</si>
  <si>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</si>
  <si>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</si>
  <si>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</si>
  <si>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</si>
  <si>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</si>
  <si>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</si>
  <si>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</si>
  <si>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</si>
  <si>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</si>
  <si>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</si>
  <si>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</si>
  <si>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</si>
  <si>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</si>
  <si>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</si>
  <si>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</si>
  <si>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</si>
  <si>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</si>
  <si>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</si>
  <si>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</si>
  <si>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</si>
  <si>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</si>
  <si>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</si>
  <si>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</si>
  <si>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</si>
  <si>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</si>
  <si>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</si>
  <si>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</si>
  <si>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</si>
  <si>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</si>
  <si>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</si>
  <si>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</si>
  <si>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</si>
  <si>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</si>
  <si>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</si>
  <si>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</si>
  <si>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</si>
  <si>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</si>
  <si>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</si>
  <si>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</si>
  <si>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</si>
  <si>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</si>
  <si>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</si>
  <si>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</si>
  <si>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</si>
  <si>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</si>
  <si>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</si>
  <si>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</si>
  <si>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</si>
  <si>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</si>
  <si>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</si>
  <si>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</si>
  <si>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</si>
  <si>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</si>
  <si>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</si>
  <si>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</si>
  <si>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</si>
  <si>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</si>
  <si>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</si>
  <si>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</si>
  <si>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</si>
  <si>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</si>
  <si>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</si>
  <si>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</si>
  <si>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</si>
  <si>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</si>
  <si>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</si>
  <si>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</si>
  <si>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</si>
  <si>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</si>
  <si>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</si>
  <si>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</si>
  <si>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</si>
  <si>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</si>
  <si>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</si>
  <si>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</si>
  <si>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</si>
  <si>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</si>
  <si>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</si>
  <si>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</si>
  <si>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</si>
  <si>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</si>
  <si>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</si>
  <si>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</si>
  <si>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</si>
  <si>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</si>
  <si>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</si>
  <si>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</si>
  <si>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</si>
  <si>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</si>
  <si>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</si>
  <si>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</si>
  <si>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</si>
  <si>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</si>
  <si>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</si>
  <si>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</si>
  <si>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</si>
  <si>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</si>
  <si>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</si>
  <si>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</si>
  <si>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</si>
  <si>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</si>
  <si>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</si>
  <si>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</si>
  <si>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</si>
  <si>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</si>
  <si>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</si>
  <si>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</si>
  <si>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</si>
  <si>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</si>
  <si>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</si>
  <si>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</si>
  <si>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</si>
  <si>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</si>
  <si>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</si>
  <si>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</si>
  <si>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</si>
  <si>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</si>
  <si>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</si>
  <si>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</si>
  <si>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</si>
  <si>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</si>
  <si>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</si>
  <si>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</si>
  <si>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</si>
  <si>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</si>
  <si>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</si>
  <si>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</si>
  <si>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</si>
  <si>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</si>
  <si>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</si>
  <si>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</si>
  <si>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</si>
  <si>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</si>
  <si>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</si>
  <si>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</si>
  <si>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</si>
  <si>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</si>
  <si>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</si>
  <si>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</si>
  <si>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</si>
  <si>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</si>
  <si>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</si>
  <si>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</si>
  <si>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</si>
  <si>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</si>
  <si>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</si>
  <si>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</si>
  <si>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</si>
  <si>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</si>
  <si>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</si>
  <si>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</si>
  <si>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</si>
  <si>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</si>
  <si>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</si>
  <si>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</si>
  <si>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</si>
  <si>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</si>
  <si>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</si>
  <si>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</si>
  <si>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</si>
  <si>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</si>
  <si>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</si>
  <si>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</si>
  <si>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</si>
  <si>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</si>
  <si>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</si>
  <si>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</si>
  <si>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</si>
  <si>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</si>
  <si>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</si>
  <si>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</si>
  <si>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</si>
  <si>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</si>
  <si>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</si>
  <si>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</si>
  <si>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</si>
  <si>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</si>
  <si>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</si>
  <si>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</si>
  <si>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</si>
  <si>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</si>
  <si>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</si>
  <si>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</si>
  <si>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</si>
  <si>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</si>
  <si>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</si>
  <si>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</si>
  <si>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</si>
  <si>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</si>
  <si>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</si>
  <si>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</si>
  <si>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</si>
  <si>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</si>
  <si>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</si>
  <si>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</si>
  <si>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</si>
  <si>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</si>
  <si>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</si>
  <si>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</si>
  <si>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</si>
  <si>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</si>
  <si>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</si>
  <si>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</si>
  <si>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</si>
  <si>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</si>
  <si>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</si>
  <si>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</si>
  <si>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</si>
  <si>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</si>
  <si>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</si>
  <si>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</si>
  <si>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</si>
  <si>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</si>
  <si>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</si>
  <si>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</si>
  <si>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</si>
  <si>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</si>
  <si>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</si>
  <si>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</si>
  <si>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</si>
  <si>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</si>
  <si>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</si>
  <si>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</si>
  <si>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</si>
  <si>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</si>
  <si>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</si>
  <si>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</si>
  <si>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</si>
  <si>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</si>
  <si>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</si>
  <si>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</si>
  <si>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</si>
  <si>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</si>
  <si>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</si>
  <si>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</si>
  <si>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</si>
  <si>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</si>
  <si>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</si>
  <si>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</si>
  <si>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</si>
  <si>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</si>
  <si>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</si>
  <si>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</si>
  <si>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</si>
  <si>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</si>
  <si>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</si>
  <si>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</si>
  <si>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</si>
  <si>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</si>
  <si>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</si>
  <si>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</si>
  <si>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</si>
  <si>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</si>
  <si>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</si>
  <si>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</si>
  <si>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</si>
  <si>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</si>
  <si>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</si>
  <si>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</si>
  <si>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</si>
  <si>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</si>
  <si>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</si>
  <si>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</si>
  <si>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</si>
  <si>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</si>
  <si>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</si>
  <si>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</si>
  <si>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</si>
  <si>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</si>
  <si>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</si>
  <si>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</si>
  <si>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</si>
  <si>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</si>
  <si>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</si>
  <si>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</si>
  <si>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</si>
  <si>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</si>
  <si>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</si>
  <si>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</si>
  <si>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</si>
  <si>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</si>
  <si>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</si>
  <si>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</si>
  <si>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</si>
  <si>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</si>
  <si>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</si>
  <si>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</si>
  <si>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</si>
  <si>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</si>
  <si>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</si>
  <si>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</si>
  <si>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</si>
  <si>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</si>
  <si>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</si>
  <si>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</si>
  <si>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</si>
  <si>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</si>
  <si>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</si>
  <si>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</si>
  <si>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</si>
  <si>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</si>
  <si>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</si>
  <si>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</si>
  <si>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</si>
  <si>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</si>
  <si>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</si>
  <si>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</si>
  <si>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</si>
  <si>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</si>
  <si>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</si>
  <si>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</si>
  <si>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</si>
  <si>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</si>
  <si>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</si>
  <si>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</si>
  <si>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</si>
  <si>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</si>
  <si>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</si>
  <si>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</si>
  <si>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</si>
  <si>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</si>
  <si>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</si>
  <si>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</si>
  <si>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</si>
  <si>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</si>
  <si>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</si>
  <si>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</si>
  <si>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</si>
  <si>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</si>
  <si>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</si>
  <si>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</si>
  <si>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</si>
  <si>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</si>
  <si>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</si>
  <si>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</si>
  <si>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</si>
  <si>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</si>
  <si>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</si>
  <si>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</si>
  <si>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</si>
  <si>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</si>
  <si>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</si>
  <si>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</si>
  <si>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</si>
  <si>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</si>
  <si>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</si>
  <si>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</si>
  <si>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</si>
  <si>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</si>
  <si>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</si>
  <si>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</si>
  <si>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</si>
  <si>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</si>
  <si>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</si>
  <si>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</si>
  <si>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</si>
  <si>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</si>
  <si>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</si>
  <si>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</si>
  <si>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</si>
  <si>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</si>
  <si>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</si>
  <si>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</si>
  <si>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</si>
  <si>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</si>
  <si>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</si>
  <si>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</si>
  <si>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</si>
  <si>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</si>
  <si>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</si>
  <si>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</si>
  <si>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</si>
  <si>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</si>
  <si>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</si>
  <si>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</si>
  <si>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</si>
  <si>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</si>
  <si>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</si>
  <si>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</si>
  <si>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</si>
  <si>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</si>
  <si>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</si>
  <si>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</si>
  <si>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</si>
  <si>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</si>
  <si>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</si>
  <si>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</si>
  <si>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</si>
  <si>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</si>
  <si>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</si>
  <si>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</si>
  <si>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</si>
  <si>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</si>
  <si>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</si>
  <si>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</si>
  <si>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</si>
  <si>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</si>
  <si>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</si>
  <si>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</si>
  <si>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</si>
  <si>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</si>
  <si>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</si>
  <si>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</si>
  <si>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</si>
  <si>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</si>
  <si>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</si>
  <si>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</si>
  <si>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</si>
  <si>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</si>
  <si>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</si>
  <si>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</si>
  <si>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</si>
  <si>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</si>
  <si>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</si>
  <si>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</si>
  <si>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</si>
  <si>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</si>
  <si>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</si>
  <si>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</si>
  <si>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</si>
  <si>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</si>
  <si>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</si>
  <si>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</si>
  <si>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</si>
  <si>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</si>
  <si>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</si>
  <si>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</si>
  <si>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</si>
  <si>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</si>
  <si>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</si>
  <si>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</si>
  <si>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</si>
  <si>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</si>
  <si>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</si>
  <si>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</si>
  <si>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</si>
  <si>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</si>
  <si>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</si>
  <si>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</si>
  <si>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</si>
  <si>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</si>
  <si>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</si>
  <si>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</si>
  <si>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</si>
  <si>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</si>
  <si>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</si>
  <si>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</si>
  <si>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</si>
  <si>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</si>
  <si>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</si>
  <si>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</si>
  <si>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</si>
  <si>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</si>
  <si>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</si>
  <si>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</si>
  <si>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</si>
  <si>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</si>
  <si>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</si>
  <si>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</si>
  <si>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</si>
  <si>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</si>
  <si>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</si>
  <si>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</si>
  <si>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</si>
  <si>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</si>
  <si>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</si>
  <si>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</si>
  <si>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</si>
  <si>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</si>
  <si>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</si>
  <si>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</si>
  <si>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</si>
  <si>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</si>
  <si>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</si>
  <si>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</si>
  <si>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</si>
  <si>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</si>
  <si>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</si>
  <si>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</si>
  <si>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</si>
  <si>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</si>
  <si>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</si>
  <si>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</si>
  <si>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</si>
  <si>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</si>
  <si>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</si>
  <si>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</si>
  <si>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</si>
  <si>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</si>
  <si>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</si>
  <si>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</si>
  <si>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</si>
  <si>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</si>
  <si>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</si>
  <si>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</si>
  <si>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</si>
  <si>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</si>
  <si>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</si>
  <si>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</si>
  <si>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</si>
  <si>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</si>
  <si>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</si>
  <si>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</si>
  <si>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</si>
  <si>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</si>
  <si>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</si>
  <si>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</si>
  <si>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</si>
  <si>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</si>
  <si>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</si>
  <si>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</si>
  <si>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</si>
  <si>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</si>
  <si>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</si>
  <si>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</si>
  <si>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</si>
  <si>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</si>
  <si>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</si>
  <si>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</si>
  <si>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</si>
  <si>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</si>
  <si>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</si>
  <si>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</si>
  <si>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</si>
  <si>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</si>
  <si>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</si>
  <si>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</si>
  <si>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</si>
  <si>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</si>
  <si>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</si>
  <si>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</si>
  <si>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</si>
  <si>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</si>
  <si>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</si>
  <si>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</si>
  <si>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</si>
  <si>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</si>
  <si>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</si>
  <si>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</si>
  <si>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</si>
  <si>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</si>
  <si>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</si>
  <si>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</si>
  <si>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</si>
  <si>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</si>
  <si>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</si>
  <si>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</si>
  <si>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</si>
  <si>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</si>
  <si>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</si>
  <si>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</si>
  <si>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</si>
  <si>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</si>
  <si>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</si>
  <si>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</si>
  <si>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</si>
  <si>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</si>
  <si>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</si>
  <si>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</si>
  <si>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</si>
  <si>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</si>
  <si>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</si>
  <si>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</si>
  <si>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</si>
  <si>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</si>
  <si>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</si>
  <si>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</si>
  <si>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</si>
  <si>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</si>
  <si>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</si>
  <si>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</si>
  <si>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</si>
  <si>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</si>
  <si>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</si>
  <si>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</si>
  <si>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</si>
  <si>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</si>
  <si>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</si>
  <si>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</si>
  <si>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</si>
  <si>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</si>
  <si>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</si>
  <si>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</si>
  <si>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</si>
  <si>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</si>
  <si>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</si>
  <si>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</si>
  <si>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</si>
  <si>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</si>
  <si>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</si>
  <si>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</si>
  <si>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</si>
  <si>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</si>
  <si>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</si>
  <si>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</si>
  <si>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</si>
  <si>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</si>
  <si>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</si>
  <si>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</si>
  <si>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</si>
  <si>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</si>
  <si>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</si>
  <si>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</si>
  <si>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</si>
  <si>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</si>
  <si>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</si>
  <si>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</si>
  <si>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</si>
  <si>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</si>
  <si>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</si>
  <si>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</si>
  <si>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</si>
  <si>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</si>
  <si>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</si>
  <si>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</si>
  <si>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</si>
  <si>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</si>
  <si>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</si>
  <si>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</si>
  <si>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</si>
  <si>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</si>
  <si>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</si>
  <si>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</si>
  <si>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</si>
  <si>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</si>
  <si>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</si>
  <si>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</si>
  <si>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</si>
  <si>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</si>
  <si>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</si>
  <si>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</si>
  <si>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</si>
  <si>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</si>
  <si>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</si>
  <si>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</si>
  <si>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</si>
  <si>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</si>
  <si>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</si>
  <si>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</si>
  <si>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</si>
  <si>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</si>
  <si>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</si>
  <si>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</si>
  <si>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</si>
  <si>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</si>
  <si>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</si>
  <si>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</si>
  <si>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</si>
  <si>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</si>
  <si>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</si>
  <si>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</si>
  <si>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</si>
  <si>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</si>
  <si>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</si>
  <si>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</si>
  <si>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</si>
  <si>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</si>
  <si>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</si>
  <si>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</si>
  <si>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</si>
  <si>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</si>
  <si>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</si>
  <si>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</si>
  <si>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</si>
  <si>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</si>
  <si>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</si>
  <si>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</si>
  <si>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</si>
  <si>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</si>
  <si>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</si>
  <si>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</si>
  <si>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</si>
  <si>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</si>
  <si>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</si>
  <si>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</si>
  <si>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</si>
  <si>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</si>
  <si>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</si>
  <si>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</si>
  <si>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</si>
  <si>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</si>
  <si>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</si>
  <si>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</si>
  <si>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</si>
  <si>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</si>
  <si>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</si>
  <si>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</si>
  <si>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</si>
  <si>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</si>
  <si>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</si>
  <si>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</si>
  <si>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</si>
  <si>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</si>
  <si>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</si>
  <si>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</si>
  <si>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</si>
  <si>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</si>
  <si>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</si>
  <si>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</si>
  <si>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</si>
  <si>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</si>
  <si>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</si>
  <si>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</si>
  <si>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</si>
  <si>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</si>
  <si>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</si>
  <si>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</si>
  <si>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</si>
  <si>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</si>
  <si>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</si>
  <si>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</si>
  <si>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</si>
  <si>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</si>
  <si>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</si>
  <si>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</si>
  <si>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</si>
  <si>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</si>
  <si>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</si>
  <si>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</si>
  <si>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</si>
  <si>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</si>
  <si>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</si>
  <si>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</si>
  <si>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</si>
  <si>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</si>
  <si>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</si>
  <si>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</si>
  <si>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</si>
  <si>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</si>
  <si>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</si>
  <si>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</si>
  <si>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</si>
  <si>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</si>
  <si>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</si>
  <si>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</si>
  <si>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</si>
  <si>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</si>
  <si>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</si>
  <si>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</si>
  <si>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</si>
  <si>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</si>
  <si>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</si>
  <si>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</si>
  <si>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</si>
  <si>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</si>
  <si>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</si>
  <si>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</si>
  <si>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</si>
  <si>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</si>
  <si>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</si>
  <si>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</si>
  <si>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</si>
  <si>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</si>
  <si>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</si>
  <si>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</si>
  <si>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</si>
  <si>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</si>
  <si>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</si>
  <si>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</si>
  <si>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</si>
  <si>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</si>
  <si>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</si>
  <si>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</si>
  <si>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</si>
  <si>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</si>
  <si>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</si>
  <si>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</si>
  <si>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</si>
  <si>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</si>
  <si>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</si>
  <si>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</si>
  <si>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</si>
  <si>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</si>
  <si>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</si>
  <si>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</si>
  <si>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</si>
  <si>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</si>
  <si>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</si>
  <si>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</si>
  <si>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</si>
  <si>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</si>
  <si>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</si>
  <si>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</si>
  <si>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</si>
  <si>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</si>
  <si>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</si>
  <si>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</si>
  <si>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</si>
  <si>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</si>
  <si>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</si>
  <si>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</si>
  <si>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</si>
  <si>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</si>
  <si>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</si>
  <si>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</si>
  <si>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</si>
  <si>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</si>
  <si>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</si>
  <si>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</si>
  <si>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</si>
  <si>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</si>
  <si>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</si>
  <si>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</si>
  <si>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</si>
  <si>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</si>
  <si>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</si>
  <si>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</si>
  <si>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</si>
  <si>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</si>
  <si>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</si>
  <si>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</si>
  <si>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</si>
  <si>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</si>
  <si>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</si>
  <si>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</si>
  <si>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</si>
  <si>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</si>
  <si>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</si>
  <si>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</si>
  <si>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</si>
  <si>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</si>
  <si>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</si>
  <si>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</si>
  <si>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</si>
  <si>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</si>
  <si>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</si>
  <si>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</si>
  <si>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</si>
  <si>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</si>
  <si>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</si>
  <si>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</si>
  <si>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</si>
  <si>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</si>
  <si>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</si>
  <si>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</si>
  <si>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</si>
  <si>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</si>
  <si>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</si>
  <si>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</si>
  <si>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</si>
  <si>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</si>
  <si>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</si>
  <si>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</si>
  <si>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</si>
  <si>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</si>
  <si>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</si>
  <si>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</si>
  <si>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</si>
  <si>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</si>
  <si>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</si>
  <si>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</si>
  <si>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</si>
  <si>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</si>
  <si>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</si>
  <si>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</si>
  <si>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</si>
  <si>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</si>
  <si>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</si>
  <si>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</si>
  <si>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</si>
  <si>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</si>
  <si>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</si>
  <si>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</si>
  <si>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</si>
  <si>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</si>
  <si>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</si>
  <si>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</si>
  <si>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</si>
  <si>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</si>
  <si>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</si>
  <si>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</si>
  <si>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</si>
  <si>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</si>
  <si>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</si>
  <si>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</si>
  <si>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</si>
  <si>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</si>
  <si>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</si>
  <si>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</si>
  <si>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</si>
  <si>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</si>
  <si>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</si>
  <si>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</si>
  <si>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</si>
  <si>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</si>
  <si>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</si>
  <si>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</si>
  <si>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</si>
  <si>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</si>
  <si>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</si>
  <si>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</si>
  <si>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</si>
  <si>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</si>
  <si>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</si>
  <si>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</si>
  <si>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</si>
  <si>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</si>
  <si>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</si>
  <si>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</si>
  <si>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</si>
  <si>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</si>
  <si>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</si>
  <si>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</si>
  <si>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</si>
  <si>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</si>
  <si>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</si>
  <si>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</si>
  <si>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</si>
  <si>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</si>
  <si>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</si>
  <si>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</si>
  <si>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</si>
  <si>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</si>
  <si>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</si>
  <si>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</si>
  <si>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</si>
  <si>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</si>
  <si>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</si>
  <si>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</si>
  <si>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</si>
  <si>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</si>
  <si>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</si>
  <si>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</si>
  <si>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</si>
  <si>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</si>
  <si>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</si>
  <si>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</si>
  <si>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</si>
  <si>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</si>
  <si>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</si>
  <si>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</si>
  <si>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</si>
  <si>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</si>
  <si>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</si>
  <si>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</si>
  <si>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</si>
  <si>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</si>
  <si>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</si>
  <si>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</si>
  <si>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</si>
  <si>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</si>
  <si>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</si>
  <si>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</si>
  <si>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</si>
  <si>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</si>
  <si>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</si>
  <si>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</si>
  <si>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</si>
  <si>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</si>
  <si>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</si>
  <si>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</si>
  <si>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</si>
  <si>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</si>
  <si>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</si>
  <si>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</si>
  <si>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</si>
  <si>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</si>
  <si>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</si>
  <si>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</si>
  <si>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</si>
  <si>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</si>
  <si>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</si>
  <si>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</si>
  <si>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</si>
  <si>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</si>
  <si>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</si>
  <si>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</si>
  <si>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</si>
  <si>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</si>
  <si>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</si>
  <si>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</si>
  <si>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</si>
  <si>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</si>
  <si>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</si>
  <si>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</si>
  <si>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</si>
  <si>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</si>
  <si>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</si>
  <si>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</si>
  <si>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</si>
  <si>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</si>
  <si>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</si>
  <si>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</si>
  <si>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</si>
  <si>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</si>
  <si>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</si>
  <si>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</si>
  <si>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</si>
  <si>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</si>
  <si>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</si>
  <si>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</si>
  <si>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</si>
  <si>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</si>
  <si>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</si>
  <si>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</si>
  <si>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</si>
  <si>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</si>
  <si>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</si>
  <si>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</si>
  <si>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</si>
  <si>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</si>
  <si>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</si>
  <si>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</si>
  <si>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</si>
  <si>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</si>
  <si>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</si>
  <si>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</si>
  <si>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</si>
  <si>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</si>
  <si>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</si>
  <si>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</si>
  <si>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</si>
  <si>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</si>
  <si>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</si>
  <si>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</si>
  <si>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</si>
  <si>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</si>
  <si>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</si>
  <si>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</si>
  <si>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</si>
  <si>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</si>
  <si>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</si>
  <si>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</si>
  <si>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</si>
  <si>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</si>
  <si>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</si>
  <si>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</si>
  <si>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</si>
  <si>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</si>
  <si>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</si>
  <si>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</si>
  <si>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</si>
  <si>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</si>
  <si>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</si>
  <si>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</si>
  <si>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</si>
  <si>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</si>
  <si>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</si>
  <si>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</si>
  <si>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</si>
  <si>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</si>
  <si>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</si>
  <si>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</si>
  <si>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</si>
  <si>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</si>
  <si>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</si>
  <si>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</si>
  <si>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</si>
  <si>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</si>
  <si>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</si>
  <si>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</si>
  <si>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</si>
  <si>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</si>
  <si>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</si>
  <si>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</si>
  <si>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</si>
  <si>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</si>
  <si>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</si>
  <si>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</si>
  <si>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</si>
  <si>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</si>
  <si>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</si>
  <si>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</si>
  <si>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</si>
  <si>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</si>
  <si>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</si>
  <si>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</si>
  <si>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</si>
  <si>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</si>
  <si>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</si>
  <si>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</si>
  <si>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</si>
  <si>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</si>
  <si>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</si>
  <si>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</si>
  <si>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</si>
  <si>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</si>
  <si>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</si>
  <si>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</si>
  <si>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</si>
  <si>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</si>
  <si>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</si>
  <si>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</si>
  <si>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</si>
  <si>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</si>
  <si>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</si>
  <si>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</si>
  <si>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</si>
  <si>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</si>
  <si>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</si>
  <si>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</si>
  <si>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</si>
  <si>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</si>
  <si>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</si>
  <si>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</si>
  <si>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</si>
  <si>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</si>
  <si>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</si>
  <si>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</si>
  <si>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</si>
  <si>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</si>
  <si>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</si>
  <si>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</si>
  <si>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</si>
  <si>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</si>
  <si>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</si>
  <si>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</si>
  <si>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</si>
  <si>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</si>
  <si>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</si>
  <si>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</si>
  <si>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</si>
  <si>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</si>
  <si>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</si>
  <si>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</si>
  <si>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</si>
  <si>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</si>
  <si>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</si>
  <si>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</si>
  <si>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</si>
  <si>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</si>
  <si>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</si>
  <si>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</si>
  <si>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</si>
  <si>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</si>
  <si>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</si>
  <si>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</si>
  <si>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</si>
  <si>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</si>
  <si>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</si>
  <si>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</si>
  <si>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</si>
  <si>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</si>
  <si>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</si>
  <si>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</si>
  <si>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</si>
  <si>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</si>
  <si>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</si>
  <si>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</si>
  <si>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</si>
  <si>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</si>
  <si>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</si>
  <si>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</si>
  <si>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</si>
  <si>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</si>
  <si>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</si>
  <si>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</si>
  <si>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</si>
  <si>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</si>
  <si>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</si>
  <si>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</si>
  <si>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</si>
  <si>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</si>
  <si>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</si>
  <si>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</si>
  <si>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</si>
  <si>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</si>
  <si>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</si>
  <si>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</si>
  <si>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</si>
  <si>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</si>
  <si>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</si>
  <si>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</si>
  <si>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</si>
  <si>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</si>
  <si>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</si>
  <si>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</si>
  <si>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</si>
  <si>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</si>
  <si>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</si>
  <si>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</si>
  <si>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</si>
  <si>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</si>
  <si>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</si>
  <si>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</si>
  <si>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</si>
  <si>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</si>
  <si>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</si>
  <si>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</si>
  <si>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</si>
  <si>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</si>
  <si>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</si>
  <si>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</si>
  <si>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</si>
  <si>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</si>
  <si>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</si>
  <si>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</si>
  <si>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</si>
  <si>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</si>
  <si>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</si>
  <si>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</si>
  <si>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</si>
  <si>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</si>
  <si>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</si>
  <si>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</si>
  <si>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</si>
  <si>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</si>
  <si>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</si>
  <si>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</si>
  <si>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</si>
  <si>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</si>
  <si>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</si>
  <si>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</si>
  <si>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</si>
  <si>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</si>
  <si>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</si>
  <si>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</si>
  <si>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</si>
  <si>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</si>
  <si>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</si>
  <si>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</si>
  <si>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</si>
  <si>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</si>
  <si>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</si>
  <si>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</si>
  <si>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</si>
  <si>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</si>
  <si>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</si>
  <si>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</si>
  <si>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</si>
  <si>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</si>
  <si>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</si>
  <si>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</si>
  <si>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</si>
  <si>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</si>
  <si>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</si>
  <si>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</si>
  <si>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</si>
  <si>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</si>
  <si>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</si>
  <si>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</si>
  <si>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</si>
  <si>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</si>
  <si>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</si>
  <si>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</si>
  <si>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</si>
  <si>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</si>
  <si>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</si>
  <si>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</si>
  <si>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</si>
  <si>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</si>
  <si>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</si>
  <si>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</si>
  <si>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</si>
  <si>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</si>
  <si>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</si>
  <si>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</si>
  <si>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</si>
  <si>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</si>
  <si>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</si>
  <si>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</si>
  <si>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</si>
  <si>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</si>
  <si>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</si>
  <si>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</si>
  <si>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</si>
  <si>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</si>
  <si>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</si>
  <si>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</si>
  <si>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</si>
  <si>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</si>
  <si>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</si>
  <si>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</si>
  <si>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</si>
  <si>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</si>
  <si>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</si>
  <si>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</si>
  <si>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</si>
  <si>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</si>
  <si>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</si>
  <si>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</si>
  <si>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</si>
  <si>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</si>
  <si>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</si>
  <si>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</si>
  <si>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</si>
  <si>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</si>
  <si>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</si>
  <si>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</si>
  <si>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</si>
  <si>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</si>
  <si>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</si>
  <si>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</si>
  <si>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</si>
  <si>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</si>
  <si>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</si>
  <si>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</si>
  <si>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</si>
  <si>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</si>
  <si>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</si>
  <si>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</si>
  <si>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</si>
  <si>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</si>
  <si>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</si>
  <si>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</si>
  <si>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</si>
  <si>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</si>
  <si>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</si>
  <si>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</si>
  <si>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</si>
  <si>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</si>
  <si>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</si>
  <si>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</si>
  <si>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</si>
  <si>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</si>
  <si>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</si>
  <si>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</si>
  <si>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</si>
  <si>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</si>
  <si>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</si>
  <si>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</si>
  <si>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</si>
  <si>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</si>
  <si>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</si>
  <si>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</si>
  <si>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</si>
  <si>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</si>
  <si>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</si>
  <si>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</si>
  <si>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</si>
  <si>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</si>
  <si>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</si>
  <si>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</si>
  <si>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</si>
  <si>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</si>
  <si>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</si>
  <si>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</si>
  <si>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</si>
  <si>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</si>
  <si>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</si>
  <si>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</si>
  <si>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</si>
  <si>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</si>
  <si>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</si>
  <si>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</si>
  <si>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</si>
  <si>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</si>
  <si>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</si>
  <si>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</si>
  <si>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</si>
  <si>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</si>
  <si>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</si>
  <si>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</si>
  <si>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</si>
  <si>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</si>
  <si>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</si>
  <si>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</si>
  <si>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</si>
  <si>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</si>
  <si>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</si>
  <si>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</si>
  <si>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</si>
  <si>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</si>
  <si>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</si>
  <si>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</si>
  <si>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</si>
  <si>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</si>
  <si>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</si>
  <si>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</si>
  <si>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</si>
  <si>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</si>
  <si>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</si>
  <si>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</si>
  <si>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</si>
  <si>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</si>
  <si>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</si>
  <si>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</si>
  <si>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</si>
  <si>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</si>
  <si>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</si>
  <si>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</si>
  <si>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</si>
  <si>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</si>
  <si>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</si>
  <si>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</si>
  <si>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</si>
  <si>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</si>
  <si>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</si>
  <si>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</si>
  <si>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</si>
  <si>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</si>
  <si>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</si>
  <si>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</si>
  <si>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</si>
  <si>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</si>
  <si>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</si>
  <si>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</si>
  <si>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</si>
  <si>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</si>
  <si>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</si>
  <si>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</si>
  <si>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</si>
  <si>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</si>
  <si>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</si>
  <si>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</si>
  <si>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</si>
  <si>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</si>
  <si>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</si>
  <si>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</si>
  <si>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</si>
  <si>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</si>
  <si>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</si>
  <si>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</si>
  <si>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</si>
  <si>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</si>
  <si>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</si>
  <si>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</si>
  <si>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</si>
  <si>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</si>
  <si>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</si>
  <si>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</si>
  <si>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</si>
  <si>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</si>
  <si>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</si>
  <si>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</si>
  <si>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</si>
  <si>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</si>
  <si>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</si>
  <si>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</si>
  <si>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</si>
  <si>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</si>
  <si>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</si>
  <si>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</si>
  <si>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</si>
  <si>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</si>
  <si>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</si>
  <si>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</si>
  <si>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</si>
  <si>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</si>
  <si>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</si>
  <si>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</si>
  <si>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</si>
  <si>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</si>
  <si>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</si>
  <si>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</si>
  <si>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</si>
  <si>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</si>
  <si>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</si>
  <si>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</si>
  <si>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</si>
  <si>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</si>
  <si>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</si>
  <si>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</si>
  <si>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</si>
  <si>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</si>
  <si>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</si>
  <si>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</si>
  <si>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</si>
  <si>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</si>
  <si>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</si>
  <si>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</si>
  <si>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</si>
  <si>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</si>
  <si>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</si>
  <si>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</si>
  <si>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</si>
  <si>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</si>
  <si>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</si>
  <si>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</si>
  <si>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</si>
  <si>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</si>
  <si>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</si>
  <si>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</si>
  <si>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</si>
  <si>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</si>
  <si>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</si>
  <si>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</si>
  <si>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</si>
  <si>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</si>
  <si>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</si>
  <si>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</si>
  <si>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</si>
  <si>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</si>
  <si>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</si>
  <si>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</si>
  <si>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</si>
  <si>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</si>
  <si>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</si>
  <si>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</si>
  <si>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</si>
  <si>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</si>
  <si>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</si>
  <si>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</si>
  <si>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</si>
  <si>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</si>
  <si>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</si>
  <si>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</si>
  <si>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</si>
  <si>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</si>
  <si>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</si>
  <si>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</si>
  <si>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</si>
  <si>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</si>
  <si>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</si>
  <si>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</si>
  <si>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</si>
  <si>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</si>
  <si>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</si>
  <si>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</si>
  <si>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</si>
  <si>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</si>
  <si>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</si>
  <si>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</si>
  <si>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</si>
  <si>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</si>
  <si>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</si>
  <si>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</si>
  <si>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</si>
  <si>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</si>
  <si>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</si>
  <si>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</si>
  <si>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</si>
  <si>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</si>
  <si>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</si>
  <si>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</si>
  <si>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</si>
  <si>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</si>
  <si>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</si>
  <si>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</si>
  <si>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</si>
  <si>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</si>
  <si>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</si>
  <si>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</si>
  <si>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</si>
  <si>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</si>
  <si>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</si>
  <si>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</si>
  <si>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</si>
  <si>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</si>
  <si>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</si>
  <si>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</si>
  <si>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</si>
  <si>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</si>
  <si>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</si>
  <si>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</si>
  <si>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</si>
  <si>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</si>
  <si>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</si>
  <si>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</si>
  <si>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</si>
  <si>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</si>
  <si>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</si>
  <si>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</si>
  <si>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</si>
  <si>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</si>
  <si>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</si>
  <si>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</si>
  <si>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</si>
  <si>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</si>
  <si>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</si>
  <si>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</si>
  <si>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</si>
  <si>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</si>
  <si>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</si>
  <si>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</si>
  <si>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</si>
  <si>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</si>
  <si>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</si>
  <si>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</si>
  <si>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</si>
  <si>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</si>
  <si>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</si>
  <si>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</si>
  <si>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</si>
  <si>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</si>
  <si>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</si>
  <si>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</si>
  <si>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</si>
  <si>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</si>
  <si>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</si>
  <si>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</si>
  <si>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</si>
  <si>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</si>
  <si>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</si>
  <si>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</si>
  <si>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</si>
  <si>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</si>
  <si>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</si>
  <si>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</si>
  <si>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</si>
  <si>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</si>
  <si>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</si>
  <si>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</si>
  <si>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</si>
  <si>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</si>
  <si>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</si>
  <si>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</si>
  <si>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</si>
  <si>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</si>
  <si>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</si>
  <si>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</si>
  <si>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</si>
  <si>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</si>
  <si>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</si>
  <si>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</si>
  <si>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</si>
  <si>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</si>
  <si>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</si>
  <si>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</si>
  <si>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</si>
  <si>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</si>
  <si>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</si>
  <si>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</si>
  <si>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</si>
  <si>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</si>
  <si>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</si>
  <si>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</si>
  <si>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</si>
  <si>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</si>
  <si>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</si>
  <si>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</si>
  <si>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</si>
  <si>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</si>
  <si>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</si>
  <si>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</si>
  <si>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</si>
  <si>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</si>
  <si>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</si>
  <si>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</si>
  <si>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</si>
  <si>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</si>
  <si>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</si>
  <si>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</si>
  <si>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</si>
  <si>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</si>
  <si>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</si>
  <si>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</si>
  <si>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</si>
  <si>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</si>
  <si>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</si>
  <si>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</si>
  <si>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</si>
  <si>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</si>
  <si>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</si>
  <si>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</si>
  <si>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</si>
  <si>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</si>
  <si>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</si>
  <si>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</si>
  <si>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</si>
  <si>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</si>
  <si>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</si>
  <si>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</si>
  <si>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</si>
  <si>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</si>
  <si>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</si>
  <si>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</si>
  <si>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</si>
  <si>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</si>
  <si>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</si>
  <si>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</si>
  <si>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</si>
  <si>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</si>
  <si>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</si>
  <si>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</si>
  <si>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</si>
  <si>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</si>
  <si>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</si>
  <si>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</si>
  <si>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</si>
  <si>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</si>
  <si>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</si>
  <si>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</si>
  <si>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</si>
  <si>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</si>
  <si>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</si>
  <si>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</si>
  <si>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</si>
  <si>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</si>
  <si>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</si>
  <si>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</si>
  <si>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</si>
  <si>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</si>
  <si>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</si>
  <si>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</si>
  <si>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</si>
  <si>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</si>
  <si>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</si>
  <si>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</si>
  <si>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</si>
  <si>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</si>
  <si>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</si>
  <si>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</si>
  <si>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</si>
  <si>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</si>
  <si>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</si>
  <si>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</si>
  <si>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</si>
  <si>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</si>
  <si>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</si>
  <si>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</si>
  <si>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</si>
  <si>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</si>
  <si>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</si>
  <si>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</si>
  <si>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</si>
  <si>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</si>
  <si>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</si>
  <si>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</si>
  <si>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</si>
  <si>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</si>
  <si>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</si>
  <si>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</si>
  <si>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</si>
  <si>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</si>
  <si>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</si>
  <si>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</si>
  <si>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</si>
  <si>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</si>
  <si>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</si>
  <si>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</si>
  <si>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</si>
  <si>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</si>
  <si>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</si>
  <si>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</si>
  <si>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</si>
  <si>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</si>
  <si>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</si>
  <si>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</si>
  <si>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</si>
  <si>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</si>
  <si>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</si>
  <si>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</si>
  <si>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</si>
  <si>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</si>
  <si>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</si>
  <si>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</si>
  <si>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</si>
  <si>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</si>
  <si>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</si>
  <si>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</si>
  <si>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</si>
  <si>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</si>
  <si>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</si>
  <si>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</si>
  <si>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</si>
  <si>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</si>
  <si>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</si>
  <si>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</si>
  <si>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</si>
  <si>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</si>
  <si>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</si>
  <si>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</si>
  <si>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</si>
  <si>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</si>
  <si>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</si>
  <si>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</si>
  <si>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</si>
  <si>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</si>
  <si>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</si>
  <si>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</si>
  <si>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</si>
  <si>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</si>
  <si>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</si>
  <si>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</si>
  <si>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</si>
  <si>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</si>
  <si>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</si>
  <si>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</si>
  <si>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</si>
  <si>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</si>
  <si>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</si>
  <si>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</si>
  <si>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</si>
  <si>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</si>
  <si>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</si>
  <si>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</si>
  <si>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</si>
  <si>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</si>
  <si>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</si>
  <si>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</si>
  <si>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</si>
  <si>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</si>
  <si>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</si>
  <si>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</si>
  <si>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</si>
  <si>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</si>
  <si>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</si>
  <si>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</si>
  <si>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</si>
  <si>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</si>
  <si>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</si>
  <si>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</si>
  <si>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</si>
  <si>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</si>
  <si>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</si>
  <si>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</si>
  <si>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</si>
  <si>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</si>
  <si>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</si>
  <si>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</si>
  <si>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</si>
  <si>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</si>
  <si>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</si>
  <si>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</si>
  <si>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</si>
  <si>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</si>
  <si>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</si>
  <si>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</si>
  <si>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</si>
  <si>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</si>
  <si>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</si>
  <si>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</si>
  <si>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</si>
  <si>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</si>
  <si>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</si>
  <si>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</si>
  <si>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</si>
  <si>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</si>
  <si>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</si>
  <si>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</si>
  <si>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</si>
  <si>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</si>
  <si>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</si>
  <si>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</si>
  <si>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</si>
  <si>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</si>
  <si>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</si>
  <si>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</si>
  <si>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</si>
  <si>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</si>
  <si>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</si>
  <si>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</si>
  <si>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</si>
  <si>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</si>
  <si>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</si>
  <si>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</si>
  <si>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</si>
  <si>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</si>
  <si>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</si>
  <si>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</si>
  <si>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</si>
  <si>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</si>
  <si>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</si>
  <si>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</si>
  <si>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</si>
  <si>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</si>
  <si>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</si>
  <si>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</si>
  <si>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</si>
  <si>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</si>
  <si>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</si>
  <si>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</si>
  <si>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</si>
  <si>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</si>
  <si>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</si>
  <si>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</si>
  <si>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</si>
  <si>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</si>
  <si>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</si>
  <si>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</si>
  <si>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</si>
  <si>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</si>
  <si>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</si>
  <si>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</si>
  <si>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</si>
  <si>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</si>
  <si>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</si>
  <si>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</si>
  <si>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</si>
  <si>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</si>
  <si>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</si>
  <si>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</si>
  <si>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</si>
  <si>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</si>
  <si>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</si>
  <si>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</si>
  <si>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</si>
  <si>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</si>
  <si>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</si>
  <si>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</si>
  <si>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</si>
  <si>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</si>
  <si>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</si>
  <si>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</si>
  <si>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</si>
  <si>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</si>
  <si>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</si>
  <si>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</si>
  <si>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</si>
  <si>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</si>
  <si>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</si>
  <si>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</si>
  <si>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</si>
  <si>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</si>
  <si>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</si>
  <si>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</si>
  <si>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</si>
  <si>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</si>
  <si>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</si>
  <si>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</si>
  <si>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</si>
  <si>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</si>
  <si>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</si>
  <si>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</si>
  <si>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</si>
  <si>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</si>
  <si>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</si>
  <si>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</si>
  <si>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</si>
  <si>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</si>
  <si>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</si>
  <si>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</si>
  <si>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</si>
  <si>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</si>
  <si>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</si>
  <si>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</si>
  <si>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</si>
  <si>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</si>
  <si>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</si>
  <si>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</si>
  <si>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</si>
  <si>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</si>
  <si>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</si>
  <si>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</si>
  <si>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</si>
  <si>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</si>
  <si>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</si>
  <si>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</si>
  <si>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</si>
  <si>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</si>
  <si>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</si>
  <si>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</si>
  <si>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</si>
  <si>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</si>
  <si>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</si>
  <si>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</si>
  <si>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</si>
  <si>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</si>
  <si>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</si>
  <si>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</si>
  <si>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</si>
  <si>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</si>
  <si>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</si>
  <si>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</si>
  <si>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</si>
  <si>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</si>
  <si>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</si>
  <si>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</si>
  <si>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</si>
  <si>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</si>
  <si>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</si>
  <si>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</si>
  <si>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</si>
  <si>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</si>
  <si>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</si>
  <si>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</si>
  <si>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</si>
  <si>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</si>
  <si>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</si>
  <si>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</si>
  <si>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</si>
  <si>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</si>
  <si>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</si>
  <si>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</si>
  <si>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</si>
  <si>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</si>
  <si>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</si>
  <si>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</si>
  <si>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</si>
  <si>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</si>
  <si>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</si>
  <si>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</si>
  <si>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</si>
  <si>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</si>
  <si>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</si>
  <si>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</si>
  <si>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</si>
  <si>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</si>
  <si>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</si>
  <si>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</si>
  <si>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</si>
  <si>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</si>
  <si>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</si>
  <si>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</si>
  <si>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</si>
  <si>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</si>
  <si>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</si>
  <si>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</si>
  <si>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</si>
  <si>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</si>
  <si>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</si>
  <si>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</si>
  <si>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</si>
  <si>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</si>
  <si>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</si>
  <si>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</si>
  <si>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</si>
  <si>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</si>
  <si>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</si>
  <si>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</si>
  <si>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</si>
  <si>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</si>
  <si>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</si>
  <si>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</si>
  <si>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</si>
  <si>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</si>
  <si>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</si>
  <si>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</si>
  <si>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</si>
  <si>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</si>
  <si>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</si>
  <si>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</si>
  <si>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</si>
  <si>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</si>
  <si>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</si>
  <si>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</si>
  <si>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</si>
  <si>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</si>
  <si>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</si>
  <si>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</si>
  <si>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</si>
  <si>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</si>
  <si>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</si>
  <si>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</si>
  <si>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</si>
  <si>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</si>
  <si>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</si>
  <si>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</si>
  <si>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</si>
  <si>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</si>
  <si>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</si>
  <si>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</si>
  <si>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</si>
  <si>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</si>
  <si>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</si>
  <si>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</si>
  <si>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</si>
  <si>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</si>
  <si>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</si>
  <si>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</si>
  <si>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</si>
  <si>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</si>
  <si>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</si>
  <si>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</si>
  <si>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</si>
  <si>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</si>
  <si>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</si>
  <si>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</si>
  <si>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</si>
  <si>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</si>
  <si>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</si>
  <si>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</si>
  <si>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</si>
  <si>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</si>
  <si>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</si>
  <si>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</si>
  <si>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</si>
  <si>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</si>
  <si>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</si>
  <si>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</si>
  <si>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</si>
  <si>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</si>
  <si>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</si>
  <si>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</si>
  <si>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</si>
  <si>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</si>
  <si>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</si>
  <si>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</si>
  <si>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</si>
  <si>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</si>
  <si>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</si>
  <si>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</si>
  <si>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</si>
  <si>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</si>
  <si>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</si>
  <si>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</si>
  <si>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</si>
  <si>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</si>
  <si>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</si>
  <si>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</si>
  <si>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</si>
  <si>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</si>
  <si>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</si>
  <si>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</si>
  <si>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</si>
  <si>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</si>
  <si>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</si>
  <si>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</si>
  <si>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</si>
  <si>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</si>
  <si>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</si>
  <si>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</si>
  <si>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</si>
  <si>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</si>
  <si>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</si>
  <si>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</si>
  <si>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</si>
  <si>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</si>
  <si>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</si>
  <si>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</si>
  <si>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</si>
  <si>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</si>
  <si>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</si>
  <si>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</si>
  <si>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</si>
  <si>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</si>
  <si>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</si>
  <si>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</si>
  <si>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</si>
  <si>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</si>
  <si>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</si>
  <si>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</si>
  <si>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</si>
  <si>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</si>
  <si>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</si>
  <si>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</si>
  <si>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</si>
  <si>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</si>
  <si>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</si>
  <si>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</si>
  <si>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</si>
  <si>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</si>
  <si>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</si>
  <si>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</si>
  <si>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</si>
  <si>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</si>
  <si>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</si>
  <si>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</si>
  <si>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</si>
  <si>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</si>
  <si>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</si>
  <si>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</si>
  <si>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</si>
  <si>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</si>
  <si>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</si>
  <si>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</si>
  <si>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</si>
  <si>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</si>
  <si>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</si>
  <si>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</si>
  <si>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</si>
  <si>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</si>
  <si>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</si>
  <si>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</si>
  <si>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</si>
  <si>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</si>
  <si>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</si>
  <si>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</si>
  <si>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</si>
  <si>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</si>
  <si>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</si>
  <si>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</si>
  <si>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</si>
  <si>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</si>
  <si>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</si>
  <si>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</si>
  <si>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</si>
  <si>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</si>
  <si>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</si>
  <si>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</si>
  <si>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</si>
  <si>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</si>
  <si>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</si>
  <si>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</si>
  <si>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</si>
  <si>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</si>
  <si>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</si>
  <si>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</si>
  <si>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</si>
  <si>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</si>
  <si>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</si>
  <si>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</si>
  <si>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</si>
  <si>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</si>
  <si>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</si>
  <si>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</si>
  <si>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</si>
  <si>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</si>
  <si>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</si>
  <si>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</si>
  <si>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</si>
  <si>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</si>
  <si>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</si>
  <si>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</si>
  <si>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</si>
  <si>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</si>
  <si>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</si>
  <si>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</si>
  <si>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</si>
  <si>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</si>
  <si>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</si>
  <si>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</si>
  <si>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</si>
  <si>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</si>
  <si>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</si>
  <si>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</si>
  <si>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</si>
  <si>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</si>
  <si>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</si>
  <si>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</si>
  <si>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</si>
  <si>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</si>
  <si>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</si>
  <si>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</si>
  <si>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</si>
  <si>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</si>
  <si>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</si>
  <si>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</si>
  <si>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</si>
  <si>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</si>
  <si>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</si>
  <si>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</si>
  <si>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</si>
  <si>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</si>
  <si>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</si>
  <si>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</si>
  <si>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</si>
  <si>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</si>
  <si>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</si>
  <si>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</si>
  <si>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</si>
  <si>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</si>
  <si>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</si>
  <si>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</si>
  <si>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</si>
  <si>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</si>
  <si>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</si>
  <si>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</si>
  <si>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</si>
  <si>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</si>
  <si>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</si>
  <si>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</si>
  <si>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</si>
  <si>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</si>
  <si>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</si>
  <si>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</si>
  <si>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</si>
  <si>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</si>
  <si>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</si>
  <si>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</si>
  <si>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</si>
  <si>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</si>
  <si>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</si>
  <si>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</si>
  <si>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</si>
  <si>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</si>
  <si>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</si>
  <si>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</si>
  <si>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</si>
  <si>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</si>
  <si>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</si>
  <si>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</si>
  <si>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</si>
  <si>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</si>
  <si>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</si>
  <si>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</si>
  <si>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</si>
  <si>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</si>
  <si>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</si>
  <si>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</si>
  <si>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</si>
  <si>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</si>
  <si>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</si>
  <si>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</si>
  <si>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</si>
  <si>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</si>
  <si>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</si>
  <si>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</si>
  <si>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</si>
  <si>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</si>
  <si>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</si>
  <si>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</si>
  <si>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</si>
  <si>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</si>
  <si>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</si>
  <si>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</si>
  <si>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</si>
  <si>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</si>
  <si>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</si>
  <si>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</si>
  <si>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</si>
  <si>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</si>
  <si>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</si>
  <si>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</si>
  <si>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</si>
  <si>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</si>
  <si>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</si>
  <si>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</si>
  <si>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</si>
  <si>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</si>
  <si>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</si>
  <si>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</si>
  <si>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</si>
  <si>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</si>
  <si>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</si>
  <si>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</si>
  <si>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</si>
  <si>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</si>
  <si>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</si>
  <si>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</si>
  <si>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</si>
  <si>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</si>
  <si>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</si>
  <si>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</si>
  <si>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</si>
  <si>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</si>
  <si>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</si>
  <si>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</si>
  <si>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</si>
  <si>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</si>
  <si>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</si>
  <si>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</si>
  <si>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</si>
  <si>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</si>
  <si>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</si>
  <si>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</si>
  <si>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</si>
  <si>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</si>
  <si>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</si>
  <si>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</si>
  <si>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</si>
  <si>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</si>
  <si>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</si>
  <si>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</si>
  <si>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</si>
  <si>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</si>
  <si>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</si>
  <si>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</si>
  <si>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</si>
  <si>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</si>
  <si>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</si>
  <si>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</si>
  <si>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</si>
  <si>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</si>
  <si>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</si>
  <si>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</si>
  <si>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</si>
  <si>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</si>
  <si>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</si>
  <si>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</si>
  <si>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</si>
  <si>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</si>
  <si>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</si>
  <si>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</si>
  <si>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</si>
  <si>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</si>
  <si>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</si>
  <si>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</si>
  <si>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</si>
  <si>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</si>
  <si>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</si>
  <si>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</si>
  <si>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</si>
  <si>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</si>
  <si>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</si>
  <si>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</si>
  <si>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</si>
  <si>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</si>
  <si>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</si>
  <si>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</si>
  <si>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</si>
  <si>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</si>
  <si>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</si>
  <si>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</si>
  <si>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</si>
  <si>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</si>
  <si>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</si>
  <si>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</si>
  <si>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</si>
  <si>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</si>
  <si>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</si>
  <si>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</si>
  <si>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</si>
  <si>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</si>
  <si>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</si>
  <si>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</si>
  <si>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</si>
  <si>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</si>
  <si>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</si>
  <si>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</si>
  <si>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</si>
  <si>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</si>
  <si>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</si>
  <si>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</si>
  <si>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</si>
  <si>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</si>
  <si>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</si>
  <si>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</si>
  <si>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</si>
  <si>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</si>
  <si>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</si>
  <si>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</si>
  <si>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</si>
  <si>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</si>
  <si>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</si>
  <si>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</si>
  <si>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</si>
  <si>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</si>
  <si>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</si>
  <si>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</si>
  <si>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</si>
  <si>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</si>
  <si>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</si>
  <si>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</si>
  <si>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</si>
  <si>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</si>
  <si>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</si>
  <si>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</si>
  <si>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</si>
  <si>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</si>
  <si>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</si>
  <si>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</si>
  <si>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</si>
  <si>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</si>
  <si>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</si>
  <si>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</si>
  <si>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</si>
  <si>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</si>
  <si>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</si>
  <si>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</si>
  <si>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</si>
  <si>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</si>
  <si>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</si>
  <si>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</si>
  <si>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</si>
  <si>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</si>
  <si>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</si>
  <si>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</si>
  <si>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</si>
  <si>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</si>
  <si>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</si>
  <si>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</si>
  <si>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</si>
  <si>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</si>
  <si>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</si>
  <si>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</si>
  <si>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</si>
  <si>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</si>
  <si>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</si>
  <si>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</si>
  <si>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</si>
  <si>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</si>
  <si>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</si>
  <si>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</si>
  <si>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</si>
  <si>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</si>
  <si>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</si>
  <si>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</si>
  <si>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</si>
  <si>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</si>
  <si>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</si>
  <si>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</si>
  <si>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</si>
  <si>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</si>
  <si>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</si>
  <si>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</si>
  <si>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</si>
  <si>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</si>
  <si>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</si>
  <si>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</si>
  <si>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</si>
  <si>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</si>
  <si>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</si>
  <si>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</si>
  <si>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</si>
  <si>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</si>
  <si>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</si>
  <si>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</si>
  <si>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</si>
  <si>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</si>
  <si>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</si>
  <si>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</si>
  <si>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</si>
  <si>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</si>
  <si>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</si>
  <si>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</si>
  <si>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</si>
  <si>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</si>
  <si>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</si>
  <si>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</si>
  <si>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</si>
  <si>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</si>
  <si>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</si>
  <si>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</si>
  <si>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</si>
  <si>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</si>
  <si>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</si>
  <si>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</si>
  <si>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</si>
  <si>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</si>
  <si>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</si>
  <si>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</si>
  <si>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</si>
  <si>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</si>
  <si>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</si>
  <si>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</si>
  <si>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</si>
  <si>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</si>
  <si>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</si>
  <si>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</si>
  <si>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</si>
  <si>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</si>
  <si>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</si>
  <si>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</si>
  <si>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</si>
  <si>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</si>
  <si>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</si>
  <si>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</si>
  <si>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</si>
  <si>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</si>
  <si>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</si>
  <si>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</si>
  <si>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</si>
  <si>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</si>
  <si>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</si>
  <si>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</si>
  <si>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</si>
  <si>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</si>
  <si>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</si>
  <si>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</si>
  <si>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</si>
  <si>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</si>
  <si>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</si>
  <si>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</si>
  <si>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</si>
  <si>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</si>
  <si>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</si>
  <si>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</si>
  <si>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</si>
  <si>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</si>
  <si>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</si>
  <si>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</si>
  <si>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</si>
  <si>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</si>
  <si>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</si>
  <si>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</si>
  <si>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</si>
  <si>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</si>
  <si>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</si>
  <si>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</si>
  <si>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</si>
  <si>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</si>
  <si>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</si>
  <si>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</si>
  <si>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</si>
  <si>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</si>
  <si>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</si>
  <si>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</si>
  <si>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</si>
  <si>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</si>
  <si>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</si>
  <si>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</si>
  <si>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</si>
  <si>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</si>
  <si>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</si>
  <si>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</si>
  <si>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</si>
  <si>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</si>
  <si>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</si>
  <si>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</si>
  <si>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</si>
  <si>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</si>
  <si>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</si>
  <si>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</si>
  <si>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</si>
  <si>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</si>
  <si>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</si>
  <si>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</si>
  <si>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</si>
  <si>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</si>
  <si>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</si>
  <si>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</si>
  <si>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</si>
  <si>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</si>
  <si>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</si>
  <si>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</si>
  <si>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</si>
  <si>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</si>
  <si>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</si>
  <si>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</si>
  <si>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</si>
  <si>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</si>
  <si>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</si>
  <si>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</si>
  <si>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</si>
  <si>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</si>
  <si>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</si>
  <si>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</si>
  <si>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</si>
  <si>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</si>
  <si>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</si>
  <si>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</si>
  <si>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</si>
  <si>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</si>
  <si>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</si>
  <si>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</si>
  <si>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</si>
  <si>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</si>
  <si>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</si>
  <si>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</si>
  <si>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</si>
  <si>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</si>
  <si>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</si>
  <si>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</si>
  <si>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</si>
  <si>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</si>
  <si>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</si>
  <si>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</si>
  <si>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</si>
  <si>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</si>
  <si>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</si>
  <si>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</si>
  <si>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</si>
  <si>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</si>
  <si>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</si>
  <si>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</si>
  <si>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</si>
  <si>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</si>
  <si>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</si>
  <si>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</si>
  <si>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</si>
  <si>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</si>
  <si>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</si>
  <si>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</si>
  <si>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</si>
  <si>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</si>
  <si>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</si>
  <si>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</si>
  <si>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</si>
  <si>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</si>
  <si>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</si>
  <si>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</si>
  <si>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</si>
  <si>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</si>
  <si>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</si>
  <si>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</si>
  <si>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</si>
  <si>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</si>
  <si>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</si>
  <si>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</si>
  <si>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</si>
  <si>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</si>
  <si>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</si>
  <si>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</si>
  <si>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</si>
  <si>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</si>
  <si>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</si>
  <si>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</si>
  <si>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</si>
  <si>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</si>
  <si>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</si>
  <si>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</si>
  <si>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</si>
  <si>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</si>
  <si>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</si>
  <si>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</si>
  <si>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</si>
  <si>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</si>
  <si>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</si>
  <si>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</si>
  <si>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</si>
  <si>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</si>
  <si>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</si>
  <si>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</si>
  <si>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</si>
  <si>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</si>
  <si>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</si>
  <si>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</si>
  <si>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</si>
  <si>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</si>
  <si>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</si>
  <si>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</si>
  <si>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</si>
  <si>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</si>
  <si>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</si>
  <si>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</si>
  <si>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</si>
  <si>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</si>
  <si>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</si>
  <si>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</si>
  <si>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</si>
  <si>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</si>
  <si>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</si>
  <si>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</si>
  <si>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</si>
  <si>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</si>
  <si>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</si>
  <si>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</si>
  <si>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</si>
  <si>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</si>
  <si>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</si>
  <si>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</si>
  <si>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</si>
  <si>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</si>
  <si>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</si>
  <si>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</si>
  <si>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</si>
  <si>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</si>
  <si>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</si>
  <si>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</si>
  <si>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</si>
  <si>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</si>
  <si>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</si>
  <si>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</si>
  <si>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</si>
  <si>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</si>
  <si>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</si>
  <si>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</si>
  <si>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</si>
  <si>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</si>
  <si>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</si>
  <si>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</si>
  <si>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</si>
  <si>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</si>
  <si>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</si>
  <si>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</si>
  <si>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</si>
  <si>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</si>
  <si>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</si>
  <si>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</si>
  <si>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</si>
  <si>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</si>
  <si>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</si>
  <si>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</si>
  <si>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</si>
  <si>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</si>
  <si>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</si>
  <si>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</si>
  <si>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</si>
  <si>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</si>
  <si>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</si>
  <si>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</si>
  <si>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</si>
  <si>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</si>
  <si>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</si>
  <si>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</si>
  <si>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</si>
  <si>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</si>
  <si>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</si>
  <si>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</si>
  <si>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</si>
  <si>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</si>
  <si>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</si>
  <si>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</si>
  <si>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</si>
  <si>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</si>
  <si>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</si>
  <si>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</si>
  <si>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</si>
  <si>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</si>
  <si>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</si>
  <si>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</si>
  <si>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</si>
  <si>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</si>
  <si>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</si>
  <si>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</si>
  <si>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</si>
  <si>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</si>
  <si>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</si>
  <si>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</si>
  <si>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</si>
  <si>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</si>
  <si>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</si>
  <si>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</si>
  <si>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</si>
  <si>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</si>
  <si>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</si>
  <si>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</si>
  <si>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</si>
  <si>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</si>
  <si>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</si>
  <si>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</si>
  <si>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</si>
  <si>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</si>
  <si>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</si>
  <si>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</si>
  <si>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</si>
  <si>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</si>
  <si>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</si>
  <si>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</si>
  <si>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</si>
  <si>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</si>
  <si>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</si>
  <si>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</si>
  <si>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</si>
  <si>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</si>
  <si>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</si>
  <si>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</si>
  <si>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</si>
  <si>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</si>
  <si>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</si>
  <si>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</si>
  <si>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</si>
  <si>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</si>
  <si>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</si>
  <si>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</si>
  <si>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</si>
  <si>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</si>
  <si>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</si>
  <si>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</si>
  <si>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</si>
  <si>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</si>
  <si>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</si>
  <si>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</si>
  <si>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</si>
  <si>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</si>
  <si>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</si>
  <si>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</si>
  <si>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</si>
  <si>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</si>
  <si>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</si>
  <si>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</si>
  <si>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</si>
  <si>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</si>
  <si>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</si>
  <si>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</si>
  <si>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</si>
  <si>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</si>
  <si>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</si>
  <si>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</si>
  <si>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</si>
  <si>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</si>
  <si>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</si>
  <si>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</si>
  <si>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</si>
  <si>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</si>
  <si>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</si>
  <si>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</si>
  <si>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</si>
  <si>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</si>
  <si>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</si>
  <si>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</si>
  <si>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</si>
  <si>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</si>
  <si>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</si>
  <si>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</si>
  <si>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</si>
  <si>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</si>
  <si>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</si>
  <si>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</si>
  <si>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</si>
  <si>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</si>
  <si>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</si>
  <si>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</si>
  <si>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</si>
  <si>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</si>
  <si>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</si>
  <si>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</si>
  <si>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</si>
  <si>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</si>
  <si>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</si>
  <si>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</si>
  <si>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</si>
  <si>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</si>
  <si>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</si>
  <si>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</si>
  <si>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</si>
  <si>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</si>
  <si>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</si>
  <si>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</si>
  <si>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</si>
  <si>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</si>
  <si>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</si>
  <si>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</si>
  <si>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</si>
  <si>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</si>
  <si>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</si>
  <si>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</si>
  <si>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</si>
  <si>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</si>
  <si>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</si>
  <si>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</si>
  <si>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</si>
  <si>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</si>
  <si>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</si>
  <si>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</si>
  <si>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</si>
  <si>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</si>
  <si>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</si>
  <si>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</si>
  <si>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</si>
  <si>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</si>
  <si>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</si>
  <si>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</si>
  <si>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</si>
  <si>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</si>
  <si>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</si>
  <si>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</si>
  <si>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</si>
  <si>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</si>
  <si>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</si>
  <si>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</si>
  <si>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</si>
  <si>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</si>
  <si>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</si>
  <si>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</si>
  <si>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</si>
  <si>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</si>
  <si>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</si>
  <si>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</si>
  <si>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</si>
  <si>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</si>
  <si>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</si>
  <si>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</si>
  <si>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</si>
  <si>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</si>
  <si>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</si>
  <si>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</si>
  <si>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</si>
  <si>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</si>
  <si>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</si>
  <si>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</si>
  <si>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</si>
  <si>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</si>
  <si>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</si>
  <si>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</si>
  <si>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</si>
  <si>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</si>
  <si>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</si>
  <si>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</si>
  <si>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</si>
  <si>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</si>
  <si>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</si>
  <si>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</si>
  <si>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</si>
  <si>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</si>
  <si>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</si>
  <si>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</si>
  <si>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</si>
  <si>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</si>
  <si>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</si>
  <si>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</si>
  <si>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</si>
  <si>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</si>
  <si>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</si>
  <si>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</si>
  <si>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</si>
  <si>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</si>
  <si>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</si>
  <si>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</si>
  <si>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</si>
  <si>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</si>
  <si>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</si>
  <si>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</si>
  <si>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</si>
  <si>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</si>
  <si>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</si>
  <si>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</si>
  <si>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</si>
  <si>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</si>
  <si>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</si>
  <si>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</si>
  <si>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</si>
  <si>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</si>
  <si>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</si>
  <si>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</si>
  <si>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</si>
  <si>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</si>
  <si>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</si>
  <si>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</si>
  <si>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</si>
  <si>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</si>
  <si>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</si>
  <si>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</si>
  <si>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</si>
  <si>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</si>
  <si>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</si>
  <si>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</si>
  <si>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</si>
  <si>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</si>
  <si>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</si>
  <si>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</si>
  <si>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</si>
  <si>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</si>
  <si>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</si>
  <si>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</si>
  <si>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</si>
  <si>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</si>
  <si>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</si>
  <si>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</si>
  <si>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</si>
  <si>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</si>
  <si>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</si>
  <si>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</si>
  <si>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</si>
  <si>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</si>
  <si>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</si>
  <si>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</si>
  <si>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</si>
  <si>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</si>
  <si>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</si>
  <si>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</si>
  <si>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</si>
  <si>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</si>
  <si>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</si>
  <si>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</si>
  <si>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</si>
  <si>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</si>
  <si>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</si>
  <si>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</si>
  <si>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</si>
  <si>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</si>
  <si>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</si>
  <si>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</si>
  <si>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</si>
  <si>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</si>
  <si>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</si>
  <si>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</si>
  <si>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</si>
  <si>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</si>
  <si>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</si>
  <si>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</si>
  <si>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</si>
  <si>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</si>
  <si>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</si>
  <si>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</si>
  <si>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</si>
  <si>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</si>
  <si>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</si>
  <si>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</si>
  <si>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</si>
  <si>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</si>
  <si>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</si>
  <si>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</si>
  <si>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</si>
  <si>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</si>
  <si>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</si>
  <si>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</si>
  <si>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</si>
  <si>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</si>
  <si>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</si>
  <si>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</si>
  <si>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</si>
  <si>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</si>
  <si>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</si>
  <si>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</si>
  <si>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</si>
  <si>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</si>
  <si>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</si>
  <si>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</si>
  <si>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</si>
  <si>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</si>
  <si>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</si>
  <si>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</si>
  <si>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</si>
  <si>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</si>
  <si>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</si>
  <si>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</si>
  <si>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</si>
  <si>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</si>
  <si>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</si>
  <si>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</si>
  <si>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</si>
  <si>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</si>
  <si>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</si>
  <si>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</si>
  <si>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</si>
  <si>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</si>
  <si>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</si>
  <si>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</si>
  <si>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</si>
  <si>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</si>
  <si>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</si>
  <si>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</si>
  <si>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</si>
  <si>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</si>
  <si>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</si>
  <si>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</si>
  <si>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</si>
  <si>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</si>
  <si>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</si>
  <si>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</si>
  <si>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</si>
  <si>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</si>
  <si>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</si>
  <si>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</si>
  <si>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</si>
  <si>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</si>
  <si>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</si>
  <si>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</si>
  <si>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</si>
  <si>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</si>
  <si>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</si>
  <si>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</si>
  <si>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</si>
  <si>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</si>
  <si>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</si>
  <si>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</si>
  <si>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</si>
  <si>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</si>
  <si>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</si>
  <si>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</si>
  <si>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</si>
  <si>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</si>
  <si>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</si>
  <si>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</si>
  <si>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</si>
  <si>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</si>
  <si>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</si>
  <si>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</si>
  <si>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</si>
  <si>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</si>
  <si>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</si>
  <si>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</si>
  <si>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</si>
  <si>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</si>
  <si>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</si>
  <si>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</si>
  <si>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</si>
  <si>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</si>
  <si>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</si>
  <si>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</si>
  <si>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</si>
  <si>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</si>
  <si>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</si>
  <si>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</si>
  <si>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</si>
  <si>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</si>
  <si>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</si>
  <si>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</si>
  <si>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</si>
  <si>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</si>
  <si>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</si>
  <si>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</si>
  <si>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</si>
  <si>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</si>
  <si>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</si>
  <si>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</si>
  <si>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</si>
  <si>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</si>
  <si>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</si>
  <si>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</si>
  <si>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</si>
  <si>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</si>
  <si>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</si>
  <si>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</si>
  <si>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</si>
  <si>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</si>
  <si>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</si>
  <si>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</si>
  <si>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</si>
  <si>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</si>
  <si>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</si>
  <si>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</si>
  <si>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</si>
  <si>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</si>
  <si>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</si>
  <si>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</si>
  <si>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</si>
  <si>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</si>
  <si>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</si>
  <si>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</si>
  <si>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</si>
  <si>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</si>
  <si>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</si>
  <si>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</si>
  <si>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</si>
  <si>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</si>
  <si>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</si>
  <si>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</si>
  <si>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</si>
  <si>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</si>
  <si>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</si>
  <si>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</si>
  <si>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</si>
  <si>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</si>
  <si>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</si>
  <si>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</si>
  <si>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</si>
  <si>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</si>
  <si>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</si>
  <si>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</si>
  <si>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</si>
  <si>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</si>
  <si>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</si>
  <si>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</si>
  <si>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</si>
  <si>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</si>
  <si>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</si>
  <si>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</si>
  <si>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</si>
  <si>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</si>
  <si>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</si>
  <si>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</si>
  <si>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</si>
  <si>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</si>
  <si>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</si>
  <si>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</si>
  <si>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</si>
  <si>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</si>
  <si>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</si>
  <si>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</si>
  <si>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</si>
  <si>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</si>
  <si>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</si>
  <si>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</si>
  <si>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</si>
  <si>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</si>
  <si>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</si>
  <si>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</si>
  <si>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</si>
  <si>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</si>
  <si>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</si>
  <si>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</si>
  <si>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</si>
  <si>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</si>
  <si>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</si>
  <si>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</si>
  <si>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</si>
  <si>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</si>
  <si>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</si>
  <si>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</si>
  <si>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</si>
  <si>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</si>
  <si>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</si>
  <si>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</si>
  <si>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</si>
  <si>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</si>
  <si>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</si>
  <si>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</si>
  <si>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</si>
  <si>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</si>
  <si>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</si>
  <si>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</si>
  <si>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</si>
  <si>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</si>
  <si>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</si>
  <si>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</si>
  <si>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</si>
  <si>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</si>
  <si>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</si>
  <si>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</si>
  <si>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</si>
  <si>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</si>
  <si>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</si>
  <si>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</si>
  <si>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</si>
  <si>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</si>
  <si>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</si>
  <si>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</si>
  <si>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</si>
  <si>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</si>
  <si>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</si>
  <si>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</si>
  <si>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</si>
  <si>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</si>
  <si>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</si>
  <si>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</si>
  <si>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</si>
  <si>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</si>
  <si>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</si>
  <si>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</si>
  <si>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</si>
  <si>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</si>
  <si>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</si>
  <si>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</si>
  <si>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</si>
  <si>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</si>
  <si>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</si>
  <si>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</si>
  <si>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</si>
  <si>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</si>
  <si>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</si>
  <si>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</si>
  <si>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</si>
  <si>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</si>
  <si>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</si>
  <si>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</si>
  <si>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</si>
  <si>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</si>
  <si>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</si>
  <si>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</si>
  <si>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</si>
  <si>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</si>
  <si>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</si>
  <si>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</si>
  <si>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</si>
  <si>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</si>
  <si>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</si>
  <si>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</si>
  <si>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</si>
  <si>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</si>
  <si>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</si>
  <si>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</si>
  <si>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</si>
  <si>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</si>
  <si>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</si>
  <si>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</si>
  <si>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</si>
  <si>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</si>
  <si>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</si>
  <si>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</si>
  <si>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</si>
  <si>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</si>
  <si>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</si>
  <si>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</si>
  <si>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</si>
  <si>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</si>
  <si>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</si>
  <si>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</si>
  <si>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</si>
  <si>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</si>
  <si>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</si>
  <si>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</si>
  <si>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</si>
  <si>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</si>
  <si>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</si>
  <si>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</si>
  <si>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</si>
  <si>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</si>
  <si>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</si>
  <si>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</si>
  <si>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</si>
  <si>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</si>
  <si>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</si>
  <si>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</si>
  <si>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</si>
  <si>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</si>
  <si>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</si>
  <si>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</si>
  <si>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</si>
  <si>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</si>
  <si>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</si>
  <si>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</si>
  <si>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</si>
  <si>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</si>
  <si>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</si>
  <si>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</si>
  <si>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</si>
  <si>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</si>
  <si>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</si>
  <si>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</si>
  <si>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</si>
  <si>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</si>
  <si>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</si>
  <si>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</si>
  <si>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</si>
  <si>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</si>
  <si>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</si>
  <si>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</si>
  <si>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</si>
  <si>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</si>
  <si>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</si>
  <si>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</si>
  <si>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</si>
  <si>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</si>
  <si>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</si>
  <si>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</si>
  <si>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</si>
  <si>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</si>
  <si>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</si>
  <si>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</si>
  <si>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</si>
  <si>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</si>
  <si>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</si>
  <si>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</si>
  <si>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</si>
  <si>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</si>
  <si>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</si>
  <si>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</si>
  <si>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</si>
  <si>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</si>
  <si>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</si>
  <si>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</si>
  <si>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</si>
  <si>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</si>
  <si>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</si>
  <si>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</si>
  <si>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</si>
  <si>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</si>
  <si>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</si>
  <si>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</si>
  <si>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</si>
  <si>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</si>
  <si>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</si>
  <si>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</si>
  <si>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</si>
  <si>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</si>
  <si>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</si>
  <si>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</si>
  <si>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</si>
  <si>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</si>
  <si>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</si>
  <si>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</si>
  <si>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</si>
  <si>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</si>
  <si>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</si>
  <si>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</si>
  <si>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</si>
  <si>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</si>
  <si>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</si>
  <si>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</si>
  <si>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</si>
  <si>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</si>
  <si>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</si>
  <si>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</si>
  <si>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</si>
  <si>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</si>
  <si>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</si>
  <si>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</si>
  <si>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</si>
  <si>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</si>
  <si>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</si>
  <si>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</si>
  <si>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</si>
  <si>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</si>
  <si>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</si>
  <si>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</si>
  <si>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</si>
  <si>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</si>
  <si>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</si>
  <si>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</si>
  <si>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</si>
  <si>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</si>
  <si>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</si>
  <si>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</si>
  <si>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</si>
  <si>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</si>
  <si>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</si>
  <si>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</si>
  <si>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</si>
  <si>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</si>
  <si>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</si>
  <si>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</si>
  <si>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</si>
  <si>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</si>
  <si>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</si>
  <si>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</si>
  <si>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</si>
  <si>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</si>
  <si>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</si>
  <si>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</si>
  <si>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</si>
  <si>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</si>
  <si>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</si>
  <si>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</si>
  <si>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</si>
  <si>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</si>
  <si>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</si>
  <si>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</si>
  <si>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</si>
  <si>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</si>
  <si>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</si>
  <si>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</si>
  <si>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</si>
  <si>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</si>
  <si>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</si>
  <si>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</si>
  <si>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</si>
  <si>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</si>
  <si>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</si>
  <si>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</si>
  <si>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</si>
  <si>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</si>
  <si>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</si>
  <si>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</si>
  <si>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</si>
  <si>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</si>
  <si>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</si>
  <si>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</si>
  <si>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</si>
  <si>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</si>
  <si>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</si>
  <si>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</si>
  <si>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</si>
  <si>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</si>
  <si>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</si>
  <si>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</si>
  <si>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</si>
  <si>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</si>
  <si>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</si>
  <si>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</si>
  <si>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</si>
  <si>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</si>
  <si>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</si>
  <si>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</si>
  <si>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</si>
  <si>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</si>
  <si>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</si>
  <si>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</si>
  <si>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</si>
  <si>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</si>
  <si>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</si>
  <si>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</si>
  <si>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</si>
  <si>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</si>
  <si>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</si>
  <si>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</si>
  <si>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</si>
  <si>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</si>
  <si>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</si>
  <si>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</si>
  <si>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</si>
  <si>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</si>
  <si>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</si>
  <si>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</si>
  <si>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</si>
  <si>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</si>
  <si>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</si>
  <si>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</si>
  <si>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</si>
  <si>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</si>
  <si>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</si>
  <si>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</si>
  <si>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</si>
  <si>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</si>
  <si>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</si>
  <si>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</si>
  <si>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</si>
  <si>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</si>
  <si>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</si>
  <si>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</si>
  <si>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</si>
  <si>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</si>
  <si>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</si>
  <si>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</si>
  <si>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</si>
  <si>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</si>
  <si>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</si>
  <si>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</si>
  <si>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</si>
  <si>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</si>
  <si>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</si>
  <si>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</si>
  <si>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</si>
  <si>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</si>
  <si>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</si>
  <si>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</si>
  <si>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</si>
  <si>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</si>
  <si>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</si>
  <si>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</si>
  <si>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</si>
  <si>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</si>
  <si>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</si>
  <si>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</si>
  <si>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</si>
  <si>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</si>
  <si>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</si>
  <si>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</si>
  <si>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</si>
  <si>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</si>
  <si>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</si>
  <si>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</si>
  <si>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</si>
  <si>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</si>
  <si>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</si>
  <si>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</si>
  <si>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</si>
  <si>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</si>
  <si>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</si>
  <si>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</si>
  <si>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</si>
  <si>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</si>
  <si>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</si>
  <si>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</si>
  <si>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</si>
  <si>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</si>
  <si>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</si>
  <si>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</si>
  <si>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</si>
  <si>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</si>
  <si>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</si>
  <si>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</si>
  <si>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</si>
  <si>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</si>
  <si>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</si>
  <si>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</si>
  <si>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</si>
  <si>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</si>
  <si>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</si>
  <si>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</si>
  <si>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</si>
  <si>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</si>
  <si>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</si>
  <si>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</si>
  <si>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</si>
  <si>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</si>
  <si>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</si>
  <si>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</si>
  <si>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</si>
  <si>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</si>
  <si>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</si>
  <si>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</si>
  <si>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</si>
  <si>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</si>
  <si>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</si>
  <si>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</si>
  <si>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</si>
  <si>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</si>
  <si>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</si>
  <si>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</si>
  <si>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</si>
  <si>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</si>
  <si>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</si>
  <si>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</si>
  <si>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</si>
  <si>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</si>
  <si>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</si>
  <si>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</si>
  <si>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</si>
  <si>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</si>
  <si>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</si>
  <si>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</si>
  <si>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</si>
  <si>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</si>
  <si>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</si>
  <si>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</si>
  <si>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</si>
  <si>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</si>
  <si>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</si>
  <si>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</si>
  <si>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</si>
  <si>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</si>
  <si>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</si>
  <si>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</si>
  <si>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</si>
  <si>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</si>
  <si>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</si>
  <si>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</si>
  <si>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</si>
  <si>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</si>
  <si>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</si>
  <si>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</si>
  <si>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</si>
  <si>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</si>
  <si>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</si>
  <si>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</si>
  <si>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</si>
  <si>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</si>
  <si>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</si>
  <si>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</si>
  <si>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</si>
  <si>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</si>
  <si>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</si>
  <si>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</si>
  <si>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</si>
  <si>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</si>
  <si>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</si>
  <si>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</si>
  <si>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</si>
  <si>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</si>
  <si>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</si>
  <si>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</si>
  <si>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</si>
  <si>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</si>
  <si>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</si>
  <si>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</si>
  <si>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</si>
  <si>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</si>
  <si>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</si>
  <si>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</si>
  <si>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</si>
  <si>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</si>
  <si>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</si>
  <si>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</si>
  <si>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</si>
  <si>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</si>
  <si>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</si>
  <si>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</si>
  <si>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</si>
  <si>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</si>
  <si>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</si>
  <si>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</si>
  <si>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</si>
  <si>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</si>
  <si>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</si>
  <si>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</si>
  <si>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</si>
  <si>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</si>
  <si>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</si>
  <si>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</si>
  <si>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</si>
  <si>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</si>
  <si>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</si>
  <si>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</si>
  <si>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</si>
  <si>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</si>
  <si>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</si>
  <si>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</si>
  <si>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</si>
  <si>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</si>
  <si>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</si>
  <si>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</si>
  <si>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</si>
  <si>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</si>
  <si>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</si>
  <si>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</si>
  <si>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</si>
  <si>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</si>
  <si>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</si>
  <si>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</si>
  <si>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</si>
  <si>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</si>
  <si>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</si>
  <si>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</si>
  <si>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</si>
  <si>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</si>
  <si>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</si>
  <si>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</si>
  <si>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</si>
  <si>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</si>
  <si>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</si>
  <si>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</si>
  <si>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</si>
  <si>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</si>
  <si>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</si>
  <si>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</si>
  <si>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</si>
  <si>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</si>
  <si>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</si>
  <si>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</si>
  <si>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</si>
  <si>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</si>
  <si>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</si>
  <si>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</si>
  <si>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</si>
  <si>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</si>
  <si>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</si>
  <si>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</si>
  <si>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</si>
  <si>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</si>
  <si>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</si>
  <si>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</si>
  <si>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</si>
  <si>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</si>
  <si>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</si>
  <si>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</si>
  <si>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</si>
  <si>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</si>
  <si>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</si>
  <si>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</si>
  <si>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</si>
  <si>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</si>
  <si>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</si>
  <si>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</si>
  <si>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</si>
  <si>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</si>
  <si>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</si>
  <si>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</si>
  <si>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</si>
  <si>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</si>
  <si>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</si>
  <si>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</si>
  <si>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</si>
  <si>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</si>
  <si>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</si>
  <si>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</si>
  <si>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</si>
  <si>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</si>
  <si>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</si>
  <si>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</si>
  <si>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</si>
  <si>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</si>
  <si>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</si>
  <si>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</si>
  <si>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</si>
  <si>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</si>
  <si>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</si>
  <si>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</si>
  <si>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</si>
  <si>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</si>
  <si>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</si>
  <si>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</si>
  <si>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</si>
  <si>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</si>
  <si>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</si>
  <si>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</si>
  <si>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</si>
  <si>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</si>
  <si>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</si>
  <si>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</si>
  <si>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</si>
  <si>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</si>
  <si>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</si>
  <si>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</si>
  <si>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</si>
  <si>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</si>
  <si>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</si>
  <si>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</si>
  <si>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</si>
  <si>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</si>
  <si>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</si>
  <si>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</si>
  <si>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</si>
  <si>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</si>
  <si>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</si>
  <si>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</si>
  <si>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</si>
  <si>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</si>
  <si>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</si>
  <si>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</si>
  <si>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</si>
  <si>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</si>
  <si>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</si>
  <si>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</si>
  <si>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</si>
  <si>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</si>
  <si>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</si>
  <si>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</si>
  <si>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</si>
  <si>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</si>
  <si>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</si>
  <si>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</si>
  <si>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</si>
  <si>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</si>
  <si>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</si>
  <si>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</si>
  <si>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</si>
  <si>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</si>
  <si>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</si>
  <si>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</si>
  <si>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</si>
  <si>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</si>
  <si>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</si>
  <si>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</si>
  <si>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</si>
  <si>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</si>
  <si>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</si>
  <si>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</si>
  <si>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</si>
  <si>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</si>
  <si>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</si>
  <si>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</si>
  <si>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</si>
  <si>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</si>
  <si>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</si>
  <si>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</si>
  <si>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</si>
  <si>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</si>
  <si>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</si>
  <si>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</si>
  <si>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</si>
  <si>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</si>
  <si>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</si>
  <si>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</si>
  <si>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</si>
  <si>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</si>
  <si>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</si>
  <si>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</si>
  <si>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</si>
  <si>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</si>
  <si>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</si>
  <si>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</si>
  <si>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</si>
  <si>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</si>
  <si>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</si>
  <si>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</si>
  <si>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</si>
  <si>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</si>
  <si>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</si>
  <si>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</si>
  <si>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</si>
  <si>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</si>
  <si>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</si>
  <si>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</si>
  <si>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</si>
  <si>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</si>
  <si>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</si>
  <si>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</si>
  <si>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</si>
  <si>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</si>
  <si>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</si>
  <si>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</si>
  <si>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</si>
  <si>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</si>
  <si>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</si>
  <si>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</si>
  <si>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</si>
  <si>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</si>
  <si>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</si>
  <si>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</si>
  <si>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</si>
  <si>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</si>
  <si>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</si>
  <si>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</si>
  <si>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</si>
  <si>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</si>
  <si>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</si>
  <si>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</si>
  <si>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</si>
  <si>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</si>
  <si>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</si>
  <si>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</si>
  <si>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</si>
  <si>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</si>
  <si>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</si>
  <si>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</si>
  <si>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</si>
  <si>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</si>
  <si>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</si>
  <si>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</si>
  <si>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</si>
  <si>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</si>
  <si>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</si>
  <si>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</si>
  <si>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</si>
  <si>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</si>
  <si>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</si>
  <si>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</si>
  <si>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</si>
  <si>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</si>
  <si>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</si>
  <si>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</si>
  <si>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</si>
  <si>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</si>
  <si>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</si>
  <si>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</si>
  <si>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</si>
  <si>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</si>
  <si>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</si>
  <si>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</si>
  <si>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</si>
  <si>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</si>
  <si>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</si>
  <si>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</si>
  <si>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</si>
  <si>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</si>
  <si>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</si>
  <si>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</si>
  <si>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</si>
  <si>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</si>
  <si>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</si>
  <si>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</si>
  <si>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</si>
  <si>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</si>
  <si>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</si>
  <si>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</si>
  <si>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</si>
  <si>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</si>
  <si>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</si>
  <si>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</si>
  <si>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</si>
  <si>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</si>
  <si>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</si>
  <si>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</si>
  <si>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</si>
  <si>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</si>
  <si>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</si>
  <si>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</si>
  <si>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</si>
  <si>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</si>
  <si>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</si>
  <si>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</si>
  <si>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</si>
  <si>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</si>
  <si>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</si>
  <si>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</si>
  <si>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</si>
  <si>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</si>
  <si>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</si>
  <si>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</si>
  <si>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</si>
  <si>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</si>
  <si>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</si>
  <si>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</si>
  <si>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</si>
  <si>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</si>
  <si>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</si>
  <si>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</si>
  <si>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</si>
  <si>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</si>
  <si>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</si>
  <si>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</si>
  <si>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</si>
  <si>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</si>
  <si>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</si>
  <si>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</si>
  <si>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</si>
  <si>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</si>
  <si>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</si>
  <si>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</si>
  <si>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</si>
  <si>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</si>
  <si>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</si>
  <si>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</si>
  <si>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</si>
  <si>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</si>
  <si>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</si>
  <si>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</si>
  <si>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</si>
  <si>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</si>
  <si>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</si>
  <si>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</si>
  <si>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</si>
  <si>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</si>
  <si>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</si>
  <si>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</si>
  <si>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</si>
  <si>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</si>
  <si>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</si>
  <si>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</si>
  <si>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</si>
  <si>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</si>
  <si>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</si>
  <si>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</si>
  <si>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</si>
  <si>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</si>
  <si>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</si>
  <si>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</si>
  <si>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</si>
  <si>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</si>
  <si>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</si>
  <si>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</si>
  <si>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</si>
  <si>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</si>
  <si>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</si>
  <si>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</si>
  <si>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</si>
  <si>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</si>
  <si>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</si>
  <si>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</si>
  <si>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</si>
  <si>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</si>
  <si>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</si>
  <si>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</si>
  <si>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</si>
  <si>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</si>
  <si>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</si>
  <si>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</si>
  <si>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</si>
  <si>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</si>
  <si>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</si>
  <si>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</si>
  <si>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</si>
  <si>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</si>
  <si>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</si>
  <si>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</si>
  <si>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</si>
  <si>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</si>
  <si>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</si>
  <si>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</si>
  <si>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</si>
  <si>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</si>
  <si>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</si>
  <si>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</si>
  <si>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</si>
  <si>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</si>
  <si>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</si>
  <si>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</si>
  <si>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</si>
  <si>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</si>
  <si>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</si>
  <si>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</si>
  <si>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</si>
  <si>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</si>
  <si>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</si>
  <si>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</si>
  <si>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</si>
  <si>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</si>
  <si>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</si>
  <si>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</si>
  <si>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</si>
  <si>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</si>
  <si>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</si>
  <si>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</si>
  <si>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</si>
  <si>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</si>
  <si>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</si>
  <si>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</si>
  <si>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</si>
  <si>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</si>
  <si>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</si>
  <si>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</si>
  <si>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</si>
  <si>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</si>
  <si>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</si>
  <si>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</si>
  <si>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</si>
  <si>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</si>
  <si>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</si>
  <si>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</si>
  <si>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</si>
  <si>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</si>
  <si>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</si>
  <si>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</si>
  <si>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</si>
  <si>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</si>
  <si>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</si>
  <si>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</si>
  <si>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</si>
  <si>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</si>
  <si>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</si>
  <si>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</si>
  <si>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</si>
  <si>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</si>
  <si>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</si>
  <si>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</si>
  <si>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</si>
  <si>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</si>
  <si>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</si>
  <si>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</si>
  <si>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</si>
  <si>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</si>
  <si>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</si>
  <si>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</si>
  <si>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</si>
  <si>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</si>
  <si>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</si>
  <si>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</si>
  <si>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</si>
  <si>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</si>
  <si>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</si>
  <si>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</si>
  <si>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</si>
  <si>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</si>
  <si>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</si>
  <si>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</si>
  <si>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</si>
  <si>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</si>
  <si>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</si>
  <si>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</si>
  <si>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</si>
  <si>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</si>
  <si>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</si>
  <si>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</si>
  <si>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</si>
  <si>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</si>
  <si>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</si>
  <si>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</si>
  <si>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</si>
  <si>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</si>
  <si>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</si>
  <si>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</si>
  <si>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</si>
  <si>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</si>
  <si>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</si>
  <si>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</si>
  <si>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</si>
  <si>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</si>
  <si>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</si>
  <si>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</si>
  <si>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</si>
  <si>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</si>
  <si>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</si>
  <si>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</si>
  <si>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</si>
  <si>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</si>
  <si>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</si>
  <si>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</si>
  <si>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</si>
  <si>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</si>
  <si>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</si>
  <si>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</si>
  <si>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</si>
  <si>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</si>
  <si>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</si>
  <si>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</si>
  <si>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</si>
  <si>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</si>
  <si>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</si>
  <si>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</si>
  <si>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</si>
  <si>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</si>
  <si>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</si>
  <si>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</si>
  <si>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</si>
  <si>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</si>
  <si>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</si>
  <si>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</si>
  <si>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</si>
  <si>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</si>
  <si>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</si>
  <si>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</si>
  <si>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</si>
  <si>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</si>
  <si>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</si>
  <si>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</si>
  <si>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</si>
  <si>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</si>
  <si>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</si>
  <si>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</si>
  <si>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</si>
  <si>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</si>
  <si>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</si>
  <si>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</si>
  <si>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</si>
  <si>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</si>
  <si>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</si>
  <si>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</si>
  <si>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</si>
  <si>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</si>
  <si>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</si>
  <si>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</si>
  <si>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</si>
  <si>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</si>
  <si>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</si>
  <si>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</si>
  <si>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</si>
  <si>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</si>
  <si>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</si>
  <si>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</si>
  <si>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</si>
  <si>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</si>
  <si>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</si>
  <si>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</si>
  <si>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</si>
  <si>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</si>
  <si>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</si>
  <si>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</si>
  <si>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</si>
  <si>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</si>
  <si>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</si>
  <si>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</si>
  <si>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</si>
  <si>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</si>
  <si>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</si>
  <si>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</si>
  <si>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</si>
  <si>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</si>
  <si>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</si>
  <si>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</si>
  <si>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</si>
  <si>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</si>
  <si>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</si>
  <si>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</si>
  <si>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</si>
  <si>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</si>
  <si>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</si>
  <si>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</si>
  <si>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</si>
  <si>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</si>
  <si>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</si>
  <si>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</si>
  <si>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</si>
  <si>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</si>
  <si>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</si>
  <si>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</si>
  <si>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</si>
  <si>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</si>
  <si>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</si>
  <si>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</si>
  <si>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</si>
  <si>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</si>
  <si>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</si>
  <si>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</si>
  <si>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</si>
  <si>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</si>
  <si>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</si>
  <si>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</si>
  <si>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</si>
  <si>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</si>
  <si>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</si>
  <si>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</si>
  <si>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</si>
  <si>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</si>
  <si>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</si>
  <si>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</si>
  <si>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</si>
  <si>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</si>
  <si>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</si>
  <si>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</si>
  <si>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</si>
  <si>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</si>
  <si>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</si>
  <si>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</si>
  <si>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</si>
  <si>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</si>
  <si>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</si>
  <si>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</si>
  <si>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</si>
  <si>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</si>
  <si>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</si>
  <si>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</si>
  <si>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</si>
  <si>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</si>
  <si>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</si>
  <si>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</si>
  <si>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</si>
  <si>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</si>
  <si>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</si>
  <si>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</si>
  <si>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</si>
  <si>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</si>
  <si>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</si>
  <si>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</si>
  <si>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</si>
  <si>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</si>
  <si>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</si>
  <si>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</si>
  <si>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</si>
  <si>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</si>
  <si>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</si>
  <si>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</si>
  <si>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</si>
  <si>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</si>
  <si>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</si>
  <si>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</si>
  <si>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</si>
  <si>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</si>
  <si>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</si>
  <si>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</si>
  <si>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</si>
  <si>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</si>
  <si>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</si>
  <si>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</si>
  <si>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</si>
  <si>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</si>
  <si>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</si>
  <si>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</si>
  <si>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</si>
  <si>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</si>
  <si>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</si>
  <si>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</si>
  <si>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</si>
  <si>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</si>
  <si>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</si>
  <si>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</si>
  <si>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</si>
  <si>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</si>
  <si>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</si>
  <si>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</si>
  <si>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</si>
  <si>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</si>
  <si>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</si>
  <si>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</si>
  <si>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</si>
  <si>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</si>
  <si>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</si>
  <si>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</si>
  <si>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</si>
  <si>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</si>
  <si>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</si>
  <si>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</si>
  <si>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</si>
  <si>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</si>
  <si>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</si>
  <si>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</si>
  <si>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</si>
  <si>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</si>
  <si>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</si>
  <si>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</si>
  <si>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</si>
  <si>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</si>
  <si>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</si>
  <si>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</si>
  <si>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</si>
  <si>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</si>
  <si>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</si>
  <si>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</si>
  <si>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</si>
  <si>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</si>
  <si>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</si>
  <si>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</si>
  <si>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</si>
  <si>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</si>
  <si>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</si>
  <si>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</si>
  <si>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</si>
  <si>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</si>
  <si>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</si>
  <si>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</si>
  <si>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</si>
  <si>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</si>
  <si>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</si>
  <si>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</si>
  <si>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</si>
  <si>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</si>
  <si>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</si>
  <si>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</si>
  <si>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</si>
  <si>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</si>
  <si>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</si>
  <si>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</si>
  <si>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</si>
  <si>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</si>
  <si>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</si>
  <si>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</si>
  <si>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</si>
  <si>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</si>
  <si>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</si>
  <si>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</si>
  <si>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</si>
  <si>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</si>
  <si>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</si>
  <si>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</si>
  <si>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</si>
  <si>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</si>
  <si>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</si>
  <si>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</si>
  <si>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</si>
  <si>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</si>
  <si>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</si>
  <si>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</si>
  <si>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</si>
  <si>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</si>
  <si>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</si>
  <si>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</si>
  <si>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</si>
  <si>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</si>
  <si>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</si>
  <si>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</si>
  <si>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</si>
  <si>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</si>
  <si>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</si>
  <si>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</si>
  <si>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</si>
  <si>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</si>
  <si>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</si>
  <si>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</si>
  <si>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</si>
  <si>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</si>
  <si>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</si>
  <si>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</si>
  <si>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</si>
  <si>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</si>
  <si>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</si>
  <si>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</si>
  <si>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</si>
  <si>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</si>
  <si>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</si>
  <si>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</si>
  <si>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</si>
  <si>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</si>
  <si>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</si>
  <si>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</si>
  <si>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</si>
  <si>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</si>
  <si>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</si>
  <si>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</si>
  <si>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</si>
  <si>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</si>
  <si>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</si>
  <si>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</si>
  <si>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</si>
  <si>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</si>
  <si>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</si>
  <si>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</si>
  <si>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</si>
  <si>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</si>
  <si>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</si>
  <si>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</si>
  <si>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</si>
  <si>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</si>
  <si>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</si>
  <si>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</si>
  <si>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</si>
  <si>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</si>
  <si>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</si>
  <si>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</si>
  <si>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</si>
  <si>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</si>
  <si>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</si>
  <si>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</si>
  <si>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</si>
  <si>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</si>
  <si>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</si>
  <si>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</si>
  <si>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</si>
  <si>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</si>
  <si>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</si>
  <si>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</si>
  <si>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</si>
  <si>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</si>
  <si>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</si>
  <si>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</si>
  <si>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</si>
  <si>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</si>
  <si>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</si>
  <si>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</si>
  <si>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</si>
  <si>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</si>
  <si>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</si>
  <si>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</si>
  <si>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</si>
  <si>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</si>
  <si>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</si>
  <si>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</si>
  <si>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</si>
  <si>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</si>
  <si>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</si>
  <si>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</si>
  <si>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</si>
  <si>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</si>
  <si>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</si>
  <si>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</si>
  <si>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</si>
  <si>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</si>
  <si>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</si>
  <si>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</si>
  <si>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</si>
  <si>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</si>
  <si>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</si>
  <si>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</si>
  <si>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</si>
  <si>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</si>
  <si>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</si>
  <si>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</si>
  <si>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</si>
  <si>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</si>
  <si>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</si>
  <si>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</si>
  <si>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</si>
  <si>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</si>
  <si>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</si>
  <si>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</si>
  <si>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</si>
  <si>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</si>
  <si>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</si>
  <si>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</si>
  <si>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</si>
  <si>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</si>
  <si>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</si>
  <si>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</si>
  <si>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</si>
  <si>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</si>
  <si>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</si>
  <si>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</si>
  <si>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</si>
  <si>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</si>
  <si>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</si>
  <si>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</si>
  <si>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</si>
  <si>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</si>
  <si>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</si>
  <si>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</si>
  <si>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</si>
  <si>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</si>
  <si>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</si>
  <si>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</si>
  <si>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</si>
  <si>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</si>
  <si>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</si>
  <si>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</si>
  <si>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</si>
  <si>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</si>
  <si>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</si>
  <si>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</si>
  <si>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</si>
  <si>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</si>
  <si>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</si>
  <si>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</si>
  <si>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</si>
  <si>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</si>
  <si>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</si>
  <si>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</si>
  <si>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</si>
  <si>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</si>
  <si>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</si>
  <si>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</si>
  <si>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</si>
  <si>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</si>
  <si>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</si>
  <si>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</si>
  <si>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</si>
  <si>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</si>
  <si>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</si>
  <si>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</si>
  <si>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</si>
  <si>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</si>
  <si>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</si>
  <si>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</si>
  <si>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</si>
  <si>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</si>
  <si>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</si>
  <si>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</si>
  <si>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</si>
  <si>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</si>
  <si>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</si>
  <si>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</si>
  <si>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</si>
  <si>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</si>
  <si>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</si>
  <si>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</si>
  <si>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</si>
  <si>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</si>
  <si>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</si>
  <si>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</si>
  <si>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</si>
  <si>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</si>
  <si>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</si>
  <si>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</si>
  <si>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</si>
  <si>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</si>
  <si>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</si>
  <si>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</si>
  <si>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</si>
  <si>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</si>
  <si>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</si>
  <si>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</si>
  <si>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</si>
  <si>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</si>
  <si>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</si>
  <si>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</si>
  <si>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</si>
  <si>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</si>
  <si>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</si>
  <si>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</si>
  <si>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</si>
  <si>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</si>
  <si>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</si>
  <si>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</si>
  <si>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</si>
  <si>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</si>
  <si>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</si>
  <si>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</si>
  <si>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</si>
  <si>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</si>
  <si>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</si>
  <si>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</si>
  <si>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</si>
  <si>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</si>
  <si>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</si>
  <si>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</si>
  <si>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</si>
  <si>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</si>
  <si>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</si>
  <si>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</si>
  <si>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</si>
  <si>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</si>
  <si>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</si>
  <si>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</si>
  <si>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</si>
  <si>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</si>
  <si>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</si>
  <si>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</si>
  <si>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</si>
  <si>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</si>
  <si>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</si>
  <si>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</si>
  <si>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</si>
  <si>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</si>
  <si>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</si>
  <si>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</si>
  <si>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</si>
  <si>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</si>
  <si>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</si>
  <si>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</si>
  <si>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</si>
  <si>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</si>
  <si>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</si>
  <si>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</si>
  <si>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</si>
  <si>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</si>
  <si>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</si>
  <si>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</si>
  <si>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</si>
  <si>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</si>
  <si>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</si>
  <si>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</si>
  <si>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</si>
  <si>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</si>
  <si>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</si>
  <si>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</si>
  <si>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</si>
  <si>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</si>
  <si>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</si>
  <si>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</si>
  <si>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</si>
  <si>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</si>
  <si>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</si>
  <si>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</si>
  <si>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</si>
  <si>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</si>
  <si>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</si>
  <si>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</si>
  <si>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</si>
  <si>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</si>
  <si>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</si>
  <si>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</si>
  <si>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</si>
  <si>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</si>
  <si>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</si>
  <si>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</si>
  <si>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</si>
  <si>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</si>
  <si>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</si>
  <si>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</si>
  <si>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</si>
  <si>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</si>
  <si>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</si>
  <si>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</si>
  <si>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</si>
  <si>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</si>
  <si>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</si>
  <si>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</si>
  <si>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</si>
  <si>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</si>
  <si>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</si>
  <si>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</si>
  <si>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</si>
  <si>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</si>
  <si>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</si>
  <si>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</si>
  <si>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</si>
  <si>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</si>
  <si>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</si>
  <si>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</si>
  <si>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</si>
  <si>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</si>
  <si>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</si>
  <si>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</si>
  <si>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</si>
  <si>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</si>
  <si>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</si>
  <si>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</si>
  <si>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</si>
  <si>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</si>
  <si>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</si>
  <si>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</si>
  <si>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</si>
  <si>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</si>
  <si>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</si>
  <si>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</si>
  <si>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</si>
  <si>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</si>
  <si>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</si>
  <si>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</si>
  <si>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</si>
  <si>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</si>
  <si>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</si>
  <si>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</si>
  <si>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</si>
  <si>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</si>
  <si>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</si>
  <si>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</si>
  <si>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</si>
  <si>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</si>
  <si>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</si>
  <si>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</si>
  <si>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</si>
  <si>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</si>
  <si>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</si>
  <si>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</si>
  <si>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</si>
  <si>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</si>
  <si>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</si>
  <si>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</si>
  <si>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</si>
  <si>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</si>
  <si>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</si>
  <si>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</si>
  <si>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</si>
  <si>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</si>
  <si>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</si>
  <si>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</si>
  <si>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</si>
  <si>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</si>
  <si>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</si>
  <si>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</si>
  <si>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</si>
  <si>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</si>
  <si>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</si>
  <si>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</si>
  <si>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</si>
  <si>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</si>
  <si>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</si>
  <si>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</si>
  <si>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</si>
  <si>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</si>
  <si>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</si>
  <si>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</si>
  <si>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</si>
  <si>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</si>
  <si>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</si>
  <si>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</si>
  <si>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</si>
  <si>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</si>
  <si>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</si>
  <si>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</si>
  <si>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</si>
  <si>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</si>
  <si>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</si>
  <si>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</si>
  <si>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</si>
  <si>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</si>
  <si>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</si>
  <si>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</si>
  <si>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</si>
  <si>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</si>
  <si>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</si>
  <si>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</si>
  <si>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</si>
  <si>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</si>
  <si>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</si>
  <si>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</si>
  <si>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</si>
  <si>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</si>
  <si>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</si>
  <si>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</si>
  <si>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</si>
  <si>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</si>
  <si>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</si>
  <si>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</si>
  <si>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</si>
  <si>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</si>
  <si>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</si>
  <si>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</si>
  <si>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</si>
  <si>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</si>
  <si>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</si>
  <si>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</si>
  <si>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</si>
  <si>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</si>
  <si>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</si>
  <si>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</si>
  <si>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</si>
  <si>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</si>
  <si>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</si>
  <si>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</si>
  <si>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</si>
  <si>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</si>
  <si>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</si>
  <si>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</si>
  <si>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</si>
  <si>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</si>
  <si>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</si>
  <si>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</si>
  <si>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</si>
  <si>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</si>
  <si>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</si>
  <si>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</si>
  <si>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</si>
  <si>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</si>
  <si>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</si>
  <si>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</si>
  <si>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</si>
  <si>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</si>
  <si>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</si>
  <si>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</si>
  <si>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</si>
  <si>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</si>
  <si>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</si>
  <si>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</si>
  <si>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</si>
  <si>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</si>
  <si>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</si>
  <si>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</si>
  <si>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</si>
  <si>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</si>
  <si>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</si>
  <si>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</si>
  <si>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</si>
  <si>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</si>
  <si>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</si>
  <si>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</si>
  <si>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</si>
  <si>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</si>
  <si>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</si>
  <si>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</si>
  <si>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</si>
  <si>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</si>
  <si>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</si>
  <si>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</si>
  <si>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</si>
  <si>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</si>
  <si>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</si>
  <si>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</si>
  <si>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</si>
  <si>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</si>
  <si>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</si>
  <si>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</si>
  <si>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</si>
  <si>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</si>
  <si>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</si>
  <si>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</si>
  <si>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</si>
  <si>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</si>
  <si>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</si>
  <si>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</si>
  <si>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</si>
  <si>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</si>
  <si>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</si>
  <si>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</si>
  <si>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</si>
  <si>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</si>
  <si>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</si>
  <si>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</si>
  <si>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</si>
  <si>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</si>
  <si>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</si>
  <si>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</si>
  <si>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</si>
  <si>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</si>
  <si>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</si>
  <si>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</si>
  <si>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</si>
  <si>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</si>
  <si>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</si>
  <si>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</si>
  <si>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</si>
  <si>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</si>
  <si>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</si>
  <si>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</si>
  <si>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</si>
  <si>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</si>
  <si>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</si>
  <si>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</si>
  <si>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</si>
  <si>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</si>
  <si>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</si>
  <si>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</si>
  <si>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</si>
  <si>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</si>
  <si>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</si>
  <si>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</si>
  <si>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</si>
  <si>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</si>
  <si>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</si>
  <si>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</si>
  <si>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</si>
  <si>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</si>
  <si>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</si>
  <si>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</si>
  <si>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</si>
  <si>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</si>
  <si>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</si>
  <si>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</si>
  <si>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</si>
  <si>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</si>
  <si>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</si>
  <si>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</si>
  <si>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</si>
  <si>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</si>
  <si>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</si>
  <si>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</si>
  <si>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</si>
  <si>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</si>
  <si>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</si>
  <si>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</si>
  <si>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</si>
  <si>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</si>
  <si>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</si>
  <si>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</si>
  <si>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</si>
  <si>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</si>
  <si>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</si>
  <si>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</si>
  <si>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</si>
  <si>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</si>
  <si>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</si>
  <si>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</si>
  <si>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</si>
  <si>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</si>
  <si>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</si>
  <si>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</si>
  <si>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</si>
  <si>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</si>
  <si>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</si>
  <si>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</si>
  <si>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</si>
  <si>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</si>
  <si>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</si>
  <si>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</si>
  <si>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</si>
  <si>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</si>
  <si>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</si>
  <si>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</si>
  <si>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</si>
  <si>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</si>
  <si>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</si>
  <si>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</si>
  <si>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</si>
  <si>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</si>
  <si>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</si>
  <si>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</si>
  <si>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</si>
  <si>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</si>
  <si>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</si>
  <si>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</si>
  <si>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</si>
  <si>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</si>
  <si>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</si>
  <si>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</si>
  <si>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</si>
  <si>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</si>
  <si>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</si>
  <si>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</si>
  <si>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</si>
  <si>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</si>
  <si>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</si>
  <si>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</si>
  <si>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</si>
  <si>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</si>
  <si>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</si>
  <si>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</si>
  <si>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</si>
  <si>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</si>
  <si>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</si>
  <si>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</si>
  <si>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</si>
  <si>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</si>
  <si>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</si>
  <si>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</si>
  <si>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</si>
  <si>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</si>
  <si>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</si>
  <si>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</si>
  <si>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</si>
  <si>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</si>
  <si>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</si>
  <si>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</si>
  <si>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</si>
  <si>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</si>
  <si>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</si>
  <si>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</si>
  <si>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</si>
  <si>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</si>
  <si>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</si>
  <si>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</si>
  <si>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</si>
  <si>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</si>
  <si>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</si>
  <si>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</si>
  <si>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</si>
  <si>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</si>
  <si>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</si>
  <si>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</si>
  <si>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</si>
  <si>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</si>
  <si>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</si>
  <si>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</si>
  <si>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</si>
  <si>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</si>
  <si>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</si>
  <si>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</si>
  <si>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</si>
  <si>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</si>
  <si>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</si>
  <si>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</si>
  <si>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</si>
  <si>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</si>
  <si>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</si>
  <si>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</si>
  <si>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</si>
  <si>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</si>
  <si>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</si>
  <si>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</si>
  <si>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</si>
  <si>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</si>
  <si>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</si>
  <si>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</si>
  <si>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</si>
  <si>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</si>
  <si>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</si>
  <si>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</si>
  <si>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</si>
  <si>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</si>
  <si>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</si>
  <si>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</si>
  <si>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</si>
  <si>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</si>
  <si>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</si>
  <si>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</si>
  <si>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</si>
  <si>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</si>
  <si>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</si>
  <si>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</si>
  <si>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</si>
  <si>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</si>
  <si>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</si>
  <si>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</si>
  <si>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</si>
  <si>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</si>
  <si>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</si>
  <si>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</si>
  <si>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</si>
  <si>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</si>
  <si>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</si>
  <si>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</si>
  <si>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</si>
  <si>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</si>
  <si>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</si>
  <si>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</si>
  <si>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</si>
  <si>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</si>
  <si>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</si>
  <si>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</si>
  <si>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</si>
  <si>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</si>
  <si>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</si>
  <si>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</si>
  <si>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</si>
  <si>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</si>
  <si>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</si>
  <si>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</si>
  <si>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</si>
  <si>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</si>
  <si>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</si>
  <si>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</si>
  <si>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</si>
  <si>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</si>
  <si>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</si>
  <si>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</si>
  <si>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</si>
  <si>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</si>
  <si>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</si>
  <si>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</si>
  <si>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</si>
  <si>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</si>
  <si>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</si>
  <si>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</si>
  <si>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</si>
  <si>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</si>
  <si>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</si>
  <si>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</si>
  <si>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</si>
  <si>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</si>
  <si>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</si>
  <si>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</si>
  <si>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</si>
  <si>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</si>
  <si>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</si>
  <si>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</si>
  <si>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</si>
  <si>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</si>
  <si>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</si>
  <si>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</si>
  <si>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</si>
  <si>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</si>
  <si>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</si>
  <si>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</si>
  <si>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</si>
  <si>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</si>
  <si>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</si>
  <si>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</si>
  <si>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</si>
  <si>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</si>
  <si>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</si>
  <si>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</si>
  <si>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</si>
  <si>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</si>
  <si>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</si>
  <si>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</si>
  <si>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</si>
  <si>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</si>
  <si>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</si>
  <si>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</si>
  <si>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</si>
  <si>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</si>
  <si>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</si>
  <si>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</si>
  <si>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</si>
  <si>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</si>
  <si>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</si>
  <si>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</si>
  <si>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</si>
  <si>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</si>
  <si>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</si>
  <si>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</si>
  <si>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</si>
  <si>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</si>
  <si>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</si>
  <si>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</si>
  <si>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</si>
  <si>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</si>
  <si>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</si>
  <si>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</si>
  <si>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</si>
  <si>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</si>
  <si>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</si>
  <si>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</si>
  <si>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</si>
  <si>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</si>
  <si>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</si>
  <si>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</si>
  <si>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</si>
  <si>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</si>
  <si>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</si>
  <si>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</si>
  <si>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</si>
  <si>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</si>
  <si>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</si>
  <si>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</si>
  <si>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</si>
  <si>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</si>
  <si>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</si>
  <si>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</si>
  <si>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</si>
  <si>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</si>
  <si>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</si>
  <si>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</si>
  <si>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</si>
  <si>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</si>
  <si>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</si>
  <si>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</si>
  <si>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</si>
  <si>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</si>
  <si>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</si>
  <si>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</si>
  <si>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</si>
  <si>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</si>
  <si>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</si>
  <si>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</si>
  <si>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</si>
  <si>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</si>
  <si>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</si>
  <si>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</si>
  <si>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</si>
  <si>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</si>
  <si>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</si>
  <si>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</si>
  <si>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</si>
  <si>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</si>
  <si>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</si>
  <si>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</si>
  <si>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</si>
  <si>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</si>
  <si>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</si>
  <si>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</si>
  <si>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</si>
  <si>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</si>
  <si>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</si>
  <si>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</si>
  <si>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</si>
  <si>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</si>
  <si>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</si>
  <si>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</si>
  <si>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</si>
  <si>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</si>
  <si>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</si>
  <si>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</si>
  <si>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</si>
  <si>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</si>
  <si>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</si>
  <si>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</si>
  <si>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</si>
  <si>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</si>
  <si>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</si>
  <si>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</si>
  <si>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</si>
  <si>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</si>
  <si>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</si>
  <si>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</si>
  <si>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</si>
  <si>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</si>
  <si>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</si>
  <si>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</si>
  <si>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</si>
  <si>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</si>
  <si>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</si>
  <si>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</si>
  <si>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</si>
  <si>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</si>
  <si>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</si>
  <si>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</si>
  <si>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</si>
  <si>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</si>
  <si>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</si>
  <si>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</si>
  <si>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</si>
  <si>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</si>
  <si>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</si>
  <si>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</si>
  <si>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</si>
  <si>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</si>
  <si>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</si>
  <si>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</si>
  <si>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</si>
  <si>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</si>
  <si>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</si>
  <si>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</si>
  <si>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</si>
  <si>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</si>
  <si>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</si>
  <si>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</si>
  <si>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</si>
  <si>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</si>
  <si>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</si>
  <si>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</si>
  <si>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</si>
  <si>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</si>
  <si>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</si>
  <si>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</si>
  <si>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</si>
  <si>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</si>
  <si>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</si>
  <si>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</si>
  <si>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</si>
  <si>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</si>
  <si>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</si>
  <si>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</si>
  <si>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</si>
  <si>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</si>
  <si>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</si>
  <si>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</si>
  <si>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</si>
  <si>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</si>
  <si>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</si>
  <si>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</si>
  <si>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</si>
  <si>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</si>
  <si>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</si>
  <si>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</si>
  <si>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</si>
  <si>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</si>
  <si>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</si>
  <si>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</si>
  <si>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</si>
  <si>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</si>
  <si>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</si>
  <si>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</si>
  <si>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</si>
  <si>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</si>
  <si>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</si>
  <si>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</si>
  <si>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</si>
  <si>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</si>
  <si>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</si>
  <si>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</si>
  <si>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</si>
  <si>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</si>
  <si>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</si>
  <si>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</si>
  <si>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</si>
  <si>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</si>
  <si>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</si>
  <si>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</si>
  <si>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</si>
  <si>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</si>
  <si>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</si>
  <si>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</si>
  <si>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</si>
  <si>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</si>
  <si>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</si>
  <si>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</si>
  <si>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</si>
  <si>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</si>
  <si>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</si>
  <si>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</si>
  <si>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</si>
  <si>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</si>
  <si>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</si>
  <si>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</si>
  <si>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</si>
  <si>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</si>
  <si>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</si>
  <si>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</si>
  <si>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</si>
  <si>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</si>
  <si>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</si>
  <si>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</si>
  <si>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</si>
  <si>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</si>
  <si>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</si>
  <si>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</si>
  <si>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</si>
  <si>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</si>
  <si>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</si>
  <si>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</si>
  <si>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</si>
  <si>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</si>
  <si>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</si>
  <si>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</si>
  <si>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</si>
  <si>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</si>
  <si>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</si>
  <si>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</si>
  <si>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</si>
  <si>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</si>
  <si>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</si>
  <si>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</si>
  <si>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</si>
  <si>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</si>
  <si>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</si>
  <si>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</si>
  <si>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</si>
  <si>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</si>
  <si>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</si>
  <si>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</si>
  <si>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</si>
  <si>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</si>
  <si>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</si>
  <si>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</si>
  <si>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</si>
  <si>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</si>
  <si>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</si>
  <si>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</si>
  <si>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</si>
  <si>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</si>
  <si>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</si>
  <si>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</si>
  <si>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</si>
  <si>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</si>
  <si>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</si>
  <si>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</si>
  <si>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</si>
  <si>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</si>
  <si>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</si>
  <si>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</si>
  <si>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</si>
  <si>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</si>
  <si>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</si>
  <si>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</si>
  <si>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</si>
  <si>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</si>
  <si>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</si>
  <si>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</si>
  <si>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</si>
  <si>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</si>
  <si>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</si>
  <si>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</si>
  <si>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</si>
  <si>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</si>
  <si>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</si>
  <si>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</si>
  <si>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</si>
  <si>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</si>
  <si>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</si>
  <si>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</si>
  <si>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</si>
  <si>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</si>
  <si>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</si>
  <si>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</si>
  <si>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</si>
  <si>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</si>
  <si>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</si>
  <si>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</si>
  <si>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</si>
  <si>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</si>
  <si>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</si>
  <si>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</si>
  <si>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</si>
  <si>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</si>
  <si>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</si>
  <si>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</si>
  <si>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</si>
  <si>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</si>
  <si>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</si>
  <si>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</si>
  <si>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</si>
  <si>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</si>
  <si>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</si>
  <si>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</si>
  <si>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</si>
  <si>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</si>
  <si>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</si>
  <si>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</si>
  <si>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</si>
  <si>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</si>
  <si>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</si>
  <si>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</si>
  <si>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</si>
  <si>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</si>
  <si>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</si>
  <si>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</si>
  <si>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</si>
  <si>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</si>
  <si>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</si>
  <si>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</si>
  <si>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</si>
  <si>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</si>
  <si>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</si>
  <si>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</si>
  <si>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</si>
  <si>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</si>
  <si>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</si>
  <si>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</si>
  <si>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</si>
  <si>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</si>
  <si>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</si>
  <si>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</si>
  <si>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</si>
  <si>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</si>
  <si>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</si>
  <si>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</si>
  <si>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</si>
  <si>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</si>
  <si>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</si>
  <si>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</si>
  <si>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</si>
  <si>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</si>
  <si>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</si>
  <si>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</si>
  <si>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</si>
  <si>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</si>
  <si>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</si>
  <si>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</si>
  <si>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</si>
  <si>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</si>
  <si>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</si>
  <si>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</si>
  <si>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</si>
  <si>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</si>
  <si>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</si>
  <si>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</si>
  <si>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</si>
  <si>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</si>
  <si>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</si>
  <si>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</si>
  <si>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</si>
  <si>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</si>
  <si>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</si>
  <si>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</si>
  <si>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</si>
  <si>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</si>
  <si>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</si>
  <si>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</si>
  <si>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</si>
  <si>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</si>
  <si>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</si>
  <si>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</si>
  <si>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</si>
  <si>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</si>
  <si>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</si>
  <si>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</si>
  <si>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</si>
  <si>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</si>
  <si>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</si>
  <si>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</si>
  <si>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</si>
  <si>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</si>
  <si>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</si>
  <si>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</si>
  <si>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</si>
  <si>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</si>
  <si>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</si>
  <si>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</si>
  <si>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</si>
  <si>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</si>
  <si>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</si>
  <si>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</si>
  <si>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</si>
  <si>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</si>
  <si>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</si>
  <si>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</si>
  <si>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</si>
  <si>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</si>
  <si>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</si>
  <si>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</si>
  <si>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</si>
  <si>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</si>
  <si>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</si>
  <si>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</si>
  <si>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</si>
  <si>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</si>
  <si>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</si>
  <si>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</si>
  <si>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</si>
  <si>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</si>
  <si>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</si>
  <si>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</si>
  <si>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</si>
  <si>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</si>
  <si>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</si>
  <si>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</si>
  <si>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</si>
  <si>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</si>
  <si>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</si>
  <si>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</si>
  <si>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</si>
  <si>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</si>
  <si>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</si>
  <si>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</si>
  <si>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</si>
  <si>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</si>
  <si>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</si>
  <si>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</si>
  <si>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</si>
  <si>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</si>
  <si>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</si>
  <si>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</si>
  <si>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</si>
  <si>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</si>
  <si>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</si>
  <si>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</si>
  <si>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</si>
  <si>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</si>
  <si>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</si>
  <si>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</si>
  <si>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</si>
  <si>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</si>
  <si>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</si>
  <si>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</si>
  <si>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</si>
  <si>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</si>
  <si>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</si>
  <si>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</si>
  <si>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</si>
  <si>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</si>
  <si>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</si>
  <si>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</si>
  <si>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</si>
  <si>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</si>
  <si>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</si>
  <si>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</si>
  <si>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</si>
  <si>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</si>
  <si>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</si>
  <si>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</si>
  <si>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</si>
  <si>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</si>
  <si>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</si>
  <si>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</si>
  <si>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</si>
  <si>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</si>
  <si>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</si>
  <si>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</si>
  <si>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</si>
  <si>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</si>
  <si>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</si>
  <si>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</si>
  <si>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</si>
  <si>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</si>
  <si>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</si>
  <si>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</si>
  <si>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</si>
  <si>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</si>
  <si>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</si>
  <si>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</si>
  <si>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</si>
  <si>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</si>
  <si>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</si>
  <si>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</si>
  <si>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</si>
  <si>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</si>
  <si>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</si>
  <si>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</si>
  <si>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</si>
  <si>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</si>
  <si>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</si>
  <si>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</si>
  <si>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</si>
  <si>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</si>
  <si>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</si>
  <si>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</si>
  <si>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</si>
  <si>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</si>
  <si>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</si>
  <si>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</si>
  <si>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</si>
  <si>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</si>
  <si>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</si>
  <si>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</si>
  <si>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</si>
  <si>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</si>
  <si>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</si>
  <si>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</si>
  <si>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</si>
  <si>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</si>
  <si>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</si>
  <si>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</si>
  <si>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</si>
  <si>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</si>
  <si>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</si>
  <si>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</si>
  <si>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</si>
  <si>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</si>
  <si>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</si>
  <si>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</si>
  <si>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</si>
  <si>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</si>
  <si>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</si>
  <si>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</si>
  <si>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</si>
  <si>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</si>
  <si>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</si>
  <si>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</si>
  <si>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</si>
  <si>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</si>
  <si>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</si>
  <si>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</si>
  <si>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</si>
  <si>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</si>
  <si>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</si>
  <si>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</si>
  <si>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</si>
  <si>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</si>
  <si>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</si>
  <si>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</si>
  <si>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</si>
  <si>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</si>
  <si>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</si>
  <si>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</si>
  <si>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</si>
  <si>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</si>
  <si>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</si>
  <si>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</si>
  <si>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</si>
  <si>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</si>
  <si>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</si>
  <si>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</si>
  <si>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</si>
  <si>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</si>
  <si>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</si>
  <si>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</si>
  <si>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</si>
  <si>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</si>
  <si>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</si>
  <si>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</si>
  <si>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</si>
  <si>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</si>
  <si>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</si>
  <si>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</si>
  <si>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</si>
  <si>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</si>
  <si>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</si>
  <si>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</si>
  <si>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</si>
  <si>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</si>
  <si>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</si>
  <si>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</si>
  <si>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</si>
  <si>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</si>
  <si>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</si>
  <si>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</si>
  <si>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</si>
  <si>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</si>
  <si>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</si>
  <si>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</si>
  <si>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</si>
  <si>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</si>
  <si>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</si>
  <si>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</si>
  <si>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</si>
  <si>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</si>
  <si>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</si>
  <si>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</si>
  <si>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</si>
  <si>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</si>
  <si>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</si>
  <si>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</si>
  <si>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</si>
  <si>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</si>
  <si>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</si>
  <si>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</si>
  <si>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</si>
  <si>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</si>
  <si>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</si>
  <si>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</si>
  <si>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</si>
  <si>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</si>
  <si>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</si>
  <si>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</si>
  <si>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</si>
  <si>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</si>
  <si>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</si>
  <si>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</si>
  <si>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</si>
  <si>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</si>
  <si>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</si>
  <si>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</si>
  <si>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</si>
  <si>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</si>
  <si>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</si>
  <si>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</si>
  <si>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</si>
  <si>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</si>
  <si>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</si>
  <si>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</si>
  <si>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</si>
  <si>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</si>
  <si>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</si>
  <si>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</si>
  <si>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</si>
  <si>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</si>
  <si>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</si>
  <si>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</si>
  <si>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</si>
  <si>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</si>
  <si>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</si>
  <si>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</si>
  <si>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</si>
  <si>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</si>
  <si>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</si>
  <si>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</si>
  <si>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</si>
  <si>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</si>
  <si>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</si>
  <si>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</si>
  <si>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</si>
  <si>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</si>
  <si>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</si>
  <si>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</si>
  <si>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</si>
  <si>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</si>
  <si>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</si>
  <si>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</si>
  <si>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</si>
  <si>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</si>
  <si>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</si>
  <si>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</si>
  <si>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</si>
  <si>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</si>
  <si>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</si>
  <si>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</si>
  <si>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</si>
  <si>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</si>
  <si>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</si>
  <si>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</si>
  <si>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</si>
  <si>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</si>
  <si>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</si>
  <si>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</si>
  <si>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</si>
  <si>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</si>
  <si>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</si>
  <si>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</si>
  <si>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</si>
  <si>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</si>
  <si>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</si>
  <si>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</si>
  <si>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</si>
  <si>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</si>
  <si>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</si>
  <si>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</si>
  <si>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</si>
  <si>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</si>
  <si>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</si>
  <si>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</si>
  <si>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</si>
  <si>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</si>
  <si>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</si>
  <si>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</si>
  <si>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</si>
  <si>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</si>
  <si>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</si>
  <si>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</si>
  <si>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</si>
  <si>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</si>
  <si>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</si>
  <si>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</si>
  <si>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</si>
  <si>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</si>
  <si>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</si>
  <si>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</si>
  <si>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</si>
  <si>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</si>
  <si>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</si>
  <si>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</si>
  <si>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</si>
  <si>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</si>
  <si>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</si>
  <si>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</si>
  <si>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</si>
  <si>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</si>
  <si>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</si>
  <si>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</si>
  <si>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</si>
  <si>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</si>
  <si>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</si>
  <si>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</si>
  <si>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</si>
  <si>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</si>
  <si>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</si>
  <si>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</si>
  <si>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</si>
  <si>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</si>
  <si>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</si>
  <si>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</si>
  <si>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</si>
  <si>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</si>
  <si>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</si>
  <si>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</si>
  <si>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</si>
  <si>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</si>
  <si>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</si>
  <si>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</si>
  <si>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</si>
  <si>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</si>
  <si>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</si>
  <si>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</si>
  <si>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</si>
  <si>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</si>
  <si>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</si>
  <si>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</si>
  <si>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</si>
  <si>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</si>
  <si>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</si>
  <si>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</si>
  <si>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</si>
  <si>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</si>
  <si>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</si>
  <si>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</si>
  <si>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</si>
  <si>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</si>
  <si>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</si>
  <si>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</si>
  <si>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</si>
  <si>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</si>
  <si>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</si>
  <si>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</si>
  <si>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</si>
  <si>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</si>
  <si>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</si>
  <si>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</si>
  <si>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</si>
  <si>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</si>
  <si>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</si>
  <si>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</si>
  <si>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</si>
  <si>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</si>
  <si>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</si>
  <si>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</si>
  <si>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</si>
  <si>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</si>
  <si>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</si>
  <si>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</si>
  <si>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</si>
  <si>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</si>
  <si>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</si>
  <si>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</si>
  <si>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</si>
  <si>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</si>
  <si>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</si>
  <si>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</si>
  <si>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</si>
  <si>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</si>
  <si>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</si>
  <si>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</si>
  <si>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</si>
  <si>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</si>
  <si>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</si>
  <si>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</si>
  <si>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</si>
  <si>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</si>
  <si>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</si>
  <si>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</si>
  <si>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</si>
  <si>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</si>
  <si>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</si>
  <si>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</si>
  <si>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</si>
  <si>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</si>
  <si>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</si>
  <si>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</si>
  <si>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</si>
  <si>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</si>
  <si>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</si>
  <si>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</si>
  <si>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</si>
  <si>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</si>
  <si>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</si>
  <si>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</si>
  <si>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</si>
  <si>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</si>
  <si>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</si>
  <si>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</si>
  <si>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</si>
  <si>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</si>
  <si>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</si>
  <si>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</si>
  <si>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</si>
  <si>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</si>
  <si>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</si>
  <si>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</si>
  <si>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</si>
  <si>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</si>
  <si>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</si>
  <si>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</si>
  <si>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</si>
  <si>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</si>
  <si>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</si>
  <si>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</si>
  <si>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</si>
  <si>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</si>
  <si>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</si>
  <si>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</si>
  <si>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</si>
  <si>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</si>
  <si>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</si>
  <si>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</si>
  <si>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</si>
  <si>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</si>
  <si>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</si>
  <si>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</si>
  <si>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</si>
  <si>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</si>
  <si>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</si>
  <si>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</si>
  <si>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</si>
  <si>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</si>
  <si>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</si>
  <si>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</si>
  <si>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</si>
  <si>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</si>
  <si>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</si>
  <si>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</si>
  <si>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</si>
  <si>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</si>
  <si>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</si>
  <si>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</si>
  <si>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</si>
  <si>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</si>
  <si>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</si>
  <si>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</si>
  <si>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</si>
  <si>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</si>
  <si>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</si>
  <si>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</si>
  <si>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</si>
  <si>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</si>
  <si>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</si>
  <si>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</si>
  <si>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</si>
  <si>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</si>
  <si>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</si>
  <si>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</si>
  <si>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</si>
  <si>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</si>
  <si>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</si>
  <si>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</si>
  <si>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</si>
  <si>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</si>
  <si>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</si>
  <si>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</si>
  <si>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</si>
  <si>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</si>
  <si>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</si>
  <si>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</si>
  <si>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</si>
  <si>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</si>
  <si>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</si>
  <si>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</si>
  <si>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</si>
  <si>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</si>
  <si>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</si>
  <si>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</si>
  <si>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</si>
  <si>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</si>
  <si>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</si>
  <si>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</si>
  <si>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</si>
  <si>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</si>
  <si>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</si>
  <si>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</si>
  <si>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</si>
  <si>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</si>
  <si>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</si>
  <si>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</si>
  <si>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</si>
  <si>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</si>
  <si>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</si>
  <si>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</si>
  <si>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</si>
  <si>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</si>
  <si>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</si>
  <si>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</si>
  <si>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</si>
  <si>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</si>
  <si>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</si>
  <si>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</si>
  <si>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</si>
  <si>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</si>
  <si>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</si>
  <si>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</si>
  <si>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</si>
  <si>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</si>
  <si>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</si>
  <si>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</si>
  <si>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</si>
  <si>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</si>
  <si>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</si>
  <si>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</si>
  <si>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</si>
  <si>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</si>
  <si>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</si>
  <si>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</si>
  <si>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</si>
  <si>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</si>
  <si>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</si>
  <si>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</si>
  <si>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</si>
  <si>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</si>
  <si>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</si>
  <si>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</si>
  <si>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</si>
  <si>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</si>
  <si>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</si>
  <si>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</si>
  <si>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</si>
  <si>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</si>
  <si>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</si>
  <si>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</si>
  <si>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</si>
  <si>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</si>
  <si>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</si>
  <si>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</si>
  <si>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</si>
  <si>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</si>
  <si>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</si>
  <si>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</si>
  <si>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</si>
  <si>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</si>
  <si>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</si>
  <si>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</si>
  <si>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</si>
  <si>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</si>
  <si>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</si>
  <si>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</si>
  <si>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</si>
  <si>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</si>
  <si>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</si>
  <si>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</si>
  <si>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</si>
  <si>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</si>
  <si>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</si>
  <si>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</si>
  <si>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</si>
  <si>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</si>
  <si>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</si>
  <si>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</si>
  <si>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</si>
  <si>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</si>
  <si>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</si>
  <si>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</si>
  <si>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</si>
  <si>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</si>
  <si>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</si>
  <si>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</si>
  <si>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</si>
  <si>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</si>
  <si>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</si>
  <si>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</si>
  <si>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</si>
  <si>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</si>
  <si>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</si>
  <si>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</si>
  <si>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</si>
  <si>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</si>
  <si>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</si>
  <si>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</si>
  <si>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</si>
  <si>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</si>
  <si>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</si>
  <si>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</si>
  <si>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</si>
  <si>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</si>
  <si>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</si>
  <si>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</si>
  <si>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</si>
  <si>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</si>
  <si>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</si>
  <si>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</si>
  <si>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</si>
  <si>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</si>
  <si>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</si>
  <si>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</si>
  <si>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</si>
  <si>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</si>
  <si>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</si>
  <si>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</si>
  <si>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</si>
  <si>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</si>
  <si>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</si>
  <si>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</si>
  <si>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</si>
  <si>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</si>
  <si>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</si>
  <si>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</si>
  <si>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</si>
  <si>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</si>
  <si>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</si>
  <si>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</si>
  <si>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</si>
  <si>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</si>
  <si>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</si>
  <si>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</si>
  <si>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</si>
  <si>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</si>
  <si>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</si>
  <si>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</si>
  <si>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</si>
  <si>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</si>
  <si>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</si>
  <si>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</si>
  <si>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</si>
  <si>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</si>
  <si>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</si>
  <si>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</si>
  <si>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</si>
  <si>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</si>
  <si>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</si>
  <si>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</si>
  <si>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</si>
  <si>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</si>
  <si>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</si>
  <si>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</si>
  <si>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</si>
  <si>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</si>
  <si>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</si>
  <si>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</si>
  <si>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</si>
  <si>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</si>
  <si>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</si>
  <si>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</si>
  <si>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</si>
  <si>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</si>
  <si>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</si>
  <si>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</si>
  <si>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</si>
  <si>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</si>
  <si>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</si>
  <si>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</si>
  <si>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</si>
  <si>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</si>
  <si>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</si>
  <si>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</si>
  <si>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</si>
  <si>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</si>
  <si>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</si>
  <si>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</si>
  <si>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</si>
  <si>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</si>
  <si>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</si>
  <si>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</si>
  <si>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</si>
  <si>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</si>
  <si>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</si>
  <si>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</si>
  <si>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</si>
  <si>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</si>
  <si>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</si>
  <si>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</si>
  <si>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</si>
  <si>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</si>
  <si>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</si>
  <si>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</si>
  <si>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</si>
  <si>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</si>
  <si>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</si>
  <si>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</si>
  <si>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</si>
  <si>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</si>
  <si>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</si>
  <si>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</si>
  <si>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</si>
  <si>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</si>
  <si>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</si>
  <si>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</si>
  <si>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</si>
  <si>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</si>
  <si>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</si>
  <si>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</si>
  <si>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</si>
  <si>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</si>
  <si>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</si>
  <si>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</si>
  <si>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</si>
  <si>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</si>
  <si>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</si>
  <si>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</si>
  <si>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</si>
  <si>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</si>
  <si>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</si>
  <si>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</si>
  <si>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</si>
  <si>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</si>
  <si>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</si>
  <si>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</si>
  <si>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</si>
  <si>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</si>
  <si>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</si>
  <si>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</si>
  <si>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</si>
  <si>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</si>
  <si>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</si>
  <si>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</si>
  <si>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</si>
  <si>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</si>
  <si>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</si>
  <si>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</si>
  <si>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</si>
  <si>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</si>
  <si>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</si>
  <si>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</si>
  <si>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</si>
  <si>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</si>
  <si>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</si>
  <si>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</si>
  <si>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</si>
  <si>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</si>
  <si>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</si>
  <si>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</si>
  <si>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</si>
  <si>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</si>
  <si>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</si>
  <si>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</si>
  <si>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</si>
  <si>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</si>
  <si>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</si>
  <si>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</si>
  <si>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</si>
  <si>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</si>
  <si>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</si>
  <si>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</si>
  <si>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</si>
  <si>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</si>
  <si>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</si>
  <si>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</si>
  <si>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</si>
  <si>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</si>
  <si>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</si>
  <si>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</si>
  <si>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</si>
  <si>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</si>
  <si>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</si>
  <si>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</si>
  <si>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</si>
  <si>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</si>
  <si>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</si>
  <si>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</si>
  <si>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</si>
  <si>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</si>
  <si>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</si>
  <si>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</si>
  <si>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</si>
  <si>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</si>
  <si>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</si>
  <si>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</si>
  <si>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</si>
  <si>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</si>
  <si>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</si>
  <si>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</si>
  <si>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</si>
  <si>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</si>
  <si>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</si>
  <si>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</si>
  <si>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</si>
  <si>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</si>
  <si>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</si>
  <si>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</si>
  <si>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</si>
  <si>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</si>
  <si>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</si>
  <si>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</si>
  <si>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</si>
  <si>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</si>
  <si>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</si>
  <si>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</si>
  <si>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</si>
  <si>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</si>
  <si>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</si>
  <si>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</si>
  <si>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</si>
  <si>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</si>
  <si>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</si>
  <si>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</si>
  <si>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</si>
  <si>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</si>
  <si>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</si>
  <si>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</si>
  <si>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</si>
  <si>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</si>
  <si>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</si>
  <si>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</si>
  <si>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</si>
  <si>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</si>
  <si>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</si>
  <si>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</si>
  <si>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</si>
  <si>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</si>
  <si>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</si>
  <si>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</si>
  <si>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</si>
  <si>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</si>
  <si>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</si>
  <si>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</si>
  <si>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</si>
  <si>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</si>
  <si>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</si>
  <si>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</si>
  <si>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</si>
  <si>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</si>
  <si>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</si>
  <si>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</si>
  <si>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</si>
  <si>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</si>
  <si>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</si>
  <si>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</si>
  <si>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</si>
  <si>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</si>
  <si>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</si>
  <si>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</si>
  <si>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</si>
  <si>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</si>
  <si>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</si>
  <si>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</si>
  <si>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</si>
  <si>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</si>
  <si>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</si>
  <si>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</si>
  <si>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</si>
  <si>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</si>
  <si>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</si>
  <si>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</si>
  <si>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</si>
  <si>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</si>
  <si>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</si>
  <si>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</si>
  <si>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</si>
  <si>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</si>
  <si>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</si>
  <si>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</si>
  <si>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</si>
  <si>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</si>
  <si>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</si>
  <si>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</si>
  <si>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</si>
  <si>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</si>
  <si>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</si>
  <si>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</si>
  <si>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</si>
  <si>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</si>
  <si>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</si>
  <si>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</si>
  <si>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</si>
  <si>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</si>
  <si>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</si>
  <si>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</si>
  <si>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</si>
  <si>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</si>
  <si>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</si>
  <si>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</si>
  <si>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</si>
  <si>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</si>
  <si>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</si>
  <si>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</si>
  <si>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</si>
  <si>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</si>
  <si>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</si>
  <si>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</si>
  <si>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</si>
  <si>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</si>
  <si>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</si>
  <si>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</si>
  <si>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</si>
  <si>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</si>
  <si>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</si>
  <si>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</si>
  <si>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</si>
  <si>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</si>
  <si>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</si>
  <si>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</si>
  <si>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</si>
  <si>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</si>
  <si>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</si>
  <si>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</si>
  <si>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</si>
  <si>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</si>
  <si>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</si>
  <si>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</si>
  <si>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</si>
  <si>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</si>
  <si>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</si>
  <si>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</si>
  <si>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</si>
  <si>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</si>
  <si>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</si>
  <si>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</si>
  <si>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</si>
  <si>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</si>
  <si>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</si>
  <si>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</si>
  <si>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</si>
  <si>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</si>
  <si>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</si>
  <si>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</si>
  <si>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</si>
  <si>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</si>
  <si>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</si>
  <si>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</si>
  <si>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</si>
  <si>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</si>
  <si>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</si>
  <si>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</si>
  <si>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</si>
  <si>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</si>
  <si>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</si>
  <si>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</si>
  <si>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</si>
  <si>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</si>
  <si>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</si>
  <si>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</si>
  <si>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</si>
  <si>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</si>
  <si>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</si>
  <si>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</si>
  <si>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</si>
  <si>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</si>
  <si>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</si>
  <si>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</si>
  <si>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</si>
  <si>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</si>
  <si>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</si>
  <si>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</si>
  <si>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</si>
  <si>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</si>
  <si>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</si>
  <si>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</si>
  <si>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</si>
  <si>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</si>
  <si>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</si>
  <si>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</si>
  <si>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</si>
  <si>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</si>
  <si>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</si>
  <si>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</si>
  <si>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</si>
  <si>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</si>
  <si>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</si>
  <si>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</si>
  <si>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</si>
  <si>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</si>
  <si>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</si>
  <si>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</si>
  <si>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</si>
  <si>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</si>
  <si>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</si>
  <si>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</si>
  <si>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</si>
  <si>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</si>
  <si>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</si>
  <si>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</si>
  <si>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</si>
  <si>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</si>
  <si>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</si>
  <si>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</si>
  <si>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</si>
  <si>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</si>
  <si>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</si>
  <si>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</si>
  <si>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</si>
  <si>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</si>
  <si>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</si>
  <si>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</si>
  <si>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</si>
  <si>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</si>
  <si>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</si>
  <si>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</si>
  <si>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</si>
  <si>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</si>
  <si>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</si>
  <si>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</si>
  <si>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</si>
  <si>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</si>
  <si>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</si>
  <si>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</si>
  <si>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</si>
  <si>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</si>
  <si>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</si>
  <si>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</si>
  <si>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</si>
  <si>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</si>
  <si>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</si>
  <si>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</si>
  <si>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</si>
  <si>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</si>
  <si>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</si>
  <si>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</si>
  <si>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</si>
  <si>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</si>
  <si>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</si>
  <si>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</si>
  <si>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</si>
  <si>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</si>
  <si>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</si>
  <si>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</si>
  <si>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</si>
  <si>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</si>
  <si>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</si>
  <si>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</si>
  <si>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</si>
  <si>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</si>
  <si>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</si>
  <si>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</si>
  <si>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</si>
  <si>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</si>
  <si>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</si>
  <si>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</si>
  <si>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</si>
  <si>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</si>
  <si>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</si>
  <si>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</si>
  <si>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</si>
  <si>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</si>
  <si>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</si>
  <si>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</si>
  <si>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</si>
  <si>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</si>
  <si>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</si>
  <si>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</si>
  <si>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</si>
  <si>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</si>
  <si>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</si>
  <si>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</si>
  <si>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</si>
  <si>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</si>
  <si>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</si>
  <si>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</si>
  <si>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</si>
  <si>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</si>
  <si>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</si>
  <si>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</si>
  <si>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</si>
  <si>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</si>
  <si>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</si>
  <si>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</si>
  <si>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</si>
  <si>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</si>
  <si>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</si>
  <si>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</si>
  <si>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</si>
  <si>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</si>
  <si>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</si>
  <si>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</si>
  <si>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</si>
  <si>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</si>
  <si>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</si>
  <si>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</si>
  <si>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</si>
  <si>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</si>
  <si>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</si>
  <si>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</si>
  <si>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</si>
  <si>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</si>
  <si>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</si>
  <si>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</si>
  <si>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</si>
  <si>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</si>
  <si>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</si>
  <si>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</si>
  <si>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</si>
  <si>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</si>
  <si>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</si>
  <si>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</si>
  <si>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</si>
  <si>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</si>
  <si>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</si>
  <si>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</si>
  <si>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</si>
  <si>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</si>
  <si>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</si>
  <si>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</si>
  <si>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</si>
  <si>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</si>
  <si>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</si>
  <si>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</si>
  <si>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</si>
  <si>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</si>
  <si>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</si>
  <si>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</si>
  <si>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</si>
  <si>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</si>
  <si>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</si>
  <si>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</si>
  <si>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</si>
  <si>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</si>
  <si>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</si>
  <si>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</si>
  <si>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</si>
  <si>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</si>
  <si>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</si>
  <si>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</si>
  <si>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</si>
  <si>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</si>
  <si>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</si>
  <si>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</si>
  <si>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</si>
  <si>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</si>
  <si>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</si>
  <si>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</si>
  <si>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</si>
  <si>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</si>
  <si>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</si>
  <si>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</si>
  <si>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</si>
  <si>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</si>
  <si>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</si>
  <si>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</si>
  <si>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</si>
  <si>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</si>
  <si>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</si>
  <si>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</si>
  <si>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</si>
  <si>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</si>
  <si>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</si>
  <si>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</si>
  <si>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</si>
  <si>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</si>
  <si>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</si>
  <si>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</si>
  <si>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</si>
  <si>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</si>
  <si>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</si>
  <si>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</si>
  <si>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</si>
  <si>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</si>
  <si>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</si>
  <si>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</si>
  <si>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</si>
  <si>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</si>
  <si>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</si>
  <si>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</si>
  <si>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</si>
  <si>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</si>
  <si>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</si>
  <si>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</si>
  <si>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</si>
  <si>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</si>
  <si>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</si>
  <si>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</si>
  <si>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</si>
  <si>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</si>
  <si>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</si>
  <si>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</si>
  <si>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</si>
  <si>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</si>
  <si>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</si>
  <si>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</si>
  <si>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</si>
  <si>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</si>
  <si>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</si>
  <si>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</si>
  <si>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</si>
  <si>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</si>
  <si>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</si>
  <si>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</si>
  <si>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</si>
  <si>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</si>
  <si>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</si>
  <si>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</si>
  <si>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</si>
  <si>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</si>
  <si>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</si>
  <si>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</si>
  <si>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</si>
  <si>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</si>
  <si>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</si>
  <si>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</si>
  <si>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</si>
  <si>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</si>
  <si>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</si>
  <si>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</si>
  <si>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</si>
  <si>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</si>
  <si>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</si>
  <si>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</si>
  <si>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</si>
  <si>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</si>
  <si>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</si>
  <si>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</si>
  <si>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</si>
  <si>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</si>
  <si>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</si>
  <si>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</si>
  <si>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</si>
  <si>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</si>
  <si>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</si>
  <si>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</si>
  <si>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</si>
  <si>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</si>
  <si>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</si>
  <si>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</si>
  <si>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</si>
  <si>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</si>
  <si>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</si>
  <si>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</si>
  <si>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</si>
  <si>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</si>
  <si>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</si>
  <si>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</si>
  <si>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</si>
  <si>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</si>
  <si>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</si>
  <si>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</si>
  <si>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</si>
  <si>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</si>
  <si>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</si>
  <si>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</si>
  <si>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</si>
  <si>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</si>
  <si>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</si>
  <si>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</si>
  <si>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</si>
  <si>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</si>
  <si>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</si>
  <si>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</si>
  <si>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</si>
  <si>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</si>
  <si>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</si>
  <si>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</si>
  <si>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</si>
  <si>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</si>
  <si>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</si>
  <si>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</si>
  <si>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</si>
  <si>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</si>
  <si>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</si>
  <si>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</si>
  <si>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</si>
  <si>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</si>
  <si>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</si>
  <si>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</si>
  <si>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</si>
  <si>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</si>
  <si>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</si>
  <si>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</si>
  <si>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</si>
  <si>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</si>
  <si>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</si>
  <si>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</si>
  <si>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</si>
  <si>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</si>
  <si>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</si>
  <si>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</si>
  <si>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</si>
  <si>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</si>
  <si>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</si>
  <si>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</si>
  <si>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</si>
  <si>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</si>
  <si>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</si>
  <si>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</si>
  <si>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</si>
  <si>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</si>
  <si>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</si>
  <si>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</si>
  <si>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</si>
  <si>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</si>
  <si>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</si>
  <si>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</si>
  <si>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</si>
  <si>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</si>
  <si>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</si>
  <si>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</si>
  <si>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</si>
  <si>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</si>
  <si>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</si>
  <si>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</si>
  <si>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</si>
  <si>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</si>
  <si>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</si>
  <si>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</si>
  <si>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</si>
  <si>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</si>
  <si>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</si>
  <si>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</si>
  <si>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</si>
  <si>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</si>
  <si>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</si>
  <si>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</si>
  <si>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</si>
  <si>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</si>
  <si>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</si>
  <si>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</si>
  <si>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</si>
  <si>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</si>
  <si>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</si>
  <si>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</si>
  <si>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</si>
  <si>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</si>
  <si>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</si>
  <si>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</si>
  <si>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</si>
  <si>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</si>
  <si>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</si>
  <si>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</si>
  <si>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</si>
  <si>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</si>
  <si>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</si>
  <si>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</si>
  <si>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</si>
  <si>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</si>
  <si>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</si>
  <si>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</si>
  <si>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</si>
  <si>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</si>
  <si>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</si>
  <si>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</si>
  <si>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</si>
  <si>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</si>
  <si>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</si>
  <si>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</si>
  <si>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</si>
  <si>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</si>
  <si>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</si>
  <si>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</si>
  <si>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</si>
  <si>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</si>
  <si>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</si>
  <si>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</si>
  <si>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</si>
  <si>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</si>
  <si>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</si>
  <si>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</si>
  <si>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</si>
  <si>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</si>
  <si>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</si>
  <si>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</si>
  <si>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</si>
  <si>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</si>
  <si>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</si>
  <si>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</si>
  <si>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</si>
  <si>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</si>
  <si>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</si>
  <si>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</si>
  <si>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</si>
  <si>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</si>
  <si>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</si>
  <si>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</si>
  <si>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</si>
  <si>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</si>
  <si>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</si>
  <si>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</si>
  <si>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</si>
  <si>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</si>
  <si>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</si>
  <si>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</si>
  <si>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</si>
  <si>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</si>
  <si>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</si>
  <si>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</si>
  <si>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</si>
  <si>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</si>
  <si>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</si>
  <si>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</si>
  <si>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</si>
  <si>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</si>
  <si>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</si>
  <si>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</si>
  <si>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</si>
  <si>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</si>
  <si>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</si>
  <si>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</si>
  <si>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</si>
  <si>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</si>
  <si>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</si>
  <si>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</si>
  <si>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</si>
  <si>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</si>
  <si>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</si>
  <si>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</si>
  <si>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</si>
  <si>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</si>
  <si>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</si>
  <si>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</si>
  <si>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</si>
  <si>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</si>
  <si>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</si>
  <si>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</si>
  <si>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</si>
  <si>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</si>
  <si>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</si>
  <si>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</si>
  <si>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</si>
  <si>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</si>
  <si>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</si>
  <si>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</si>
  <si>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</si>
  <si>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</si>
  <si>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</si>
  <si>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</si>
  <si>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</si>
  <si>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</si>
  <si>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</si>
  <si>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</si>
  <si>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</si>
  <si>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</si>
  <si>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</si>
  <si>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</si>
  <si>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</si>
  <si>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</si>
  <si>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</si>
  <si>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</si>
  <si>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</si>
  <si>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</si>
  <si>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</si>
  <si>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</si>
  <si>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</si>
  <si>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</si>
  <si>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</si>
  <si>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</si>
  <si>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</si>
  <si>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</si>
  <si>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</si>
  <si>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</si>
  <si>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</si>
  <si>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</si>
  <si>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</si>
  <si>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</si>
  <si>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</si>
  <si>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</si>
  <si>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</si>
  <si>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</si>
  <si>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</si>
  <si>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</si>
  <si>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</si>
  <si>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</si>
  <si>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</si>
  <si>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</si>
  <si>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</si>
  <si>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</si>
  <si>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</si>
  <si>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</si>
  <si>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</si>
  <si>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</si>
  <si>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</si>
  <si>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</si>
  <si>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</si>
  <si>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</si>
  <si>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</si>
  <si>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</si>
  <si>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</si>
  <si>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</si>
  <si>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</si>
  <si>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</si>
  <si>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</si>
  <si>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</si>
  <si>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</si>
  <si>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</si>
  <si>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</si>
  <si>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</si>
  <si>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</si>
  <si>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</si>
  <si>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</si>
  <si>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</si>
  <si>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</si>
  <si>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</si>
  <si>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</si>
  <si>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</si>
  <si>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</si>
  <si>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</si>
  <si>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</si>
  <si>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</si>
  <si>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</si>
  <si>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</si>
  <si>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</si>
  <si>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</si>
  <si>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</si>
  <si>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</si>
  <si>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</si>
  <si>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</si>
  <si>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</si>
  <si>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</si>
  <si>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</si>
  <si>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</si>
  <si>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</si>
  <si>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</si>
  <si>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</si>
  <si>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</si>
  <si>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</si>
  <si>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</si>
  <si>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</si>
  <si>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</si>
  <si>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</si>
  <si>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</si>
  <si>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</si>
  <si>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</si>
  <si>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</si>
  <si>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</si>
  <si>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</si>
  <si>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</si>
  <si>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</si>
  <si>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</si>
  <si>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</si>
  <si>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</si>
  <si>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</si>
  <si>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</si>
  <si>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</si>
  <si>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</si>
  <si>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</si>
  <si>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</si>
  <si>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</si>
  <si>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</si>
  <si>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</si>
  <si>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</si>
  <si>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</si>
  <si>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</si>
  <si>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</si>
  <si>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</si>
  <si>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</si>
  <si>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</si>
  <si>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</si>
  <si>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</si>
  <si>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</si>
  <si>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</si>
  <si>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</si>
  <si>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</si>
  <si>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</si>
  <si>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</si>
  <si>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</si>
  <si>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</si>
  <si>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</si>
  <si>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</si>
  <si>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</si>
  <si>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</si>
  <si>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</si>
  <si>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</si>
  <si>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</si>
  <si>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</si>
  <si>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</si>
  <si>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</si>
  <si>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</si>
  <si>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</si>
  <si>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</si>
  <si>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</si>
  <si>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</si>
  <si>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</si>
  <si>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</si>
  <si>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</si>
  <si>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</si>
  <si>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</si>
  <si>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</si>
  <si>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</si>
  <si>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</si>
  <si>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</si>
  <si>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</si>
  <si>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</si>
  <si>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</si>
  <si>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</si>
  <si>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</si>
  <si>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</si>
  <si>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</si>
  <si>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</si>
  <si>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</si>
  <si>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</si>
  <si>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</si>
  <si>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</si>
  <si>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</si>
  <si>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</si>
  <si>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</si>
  <si>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</si>
  <si>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</si>
  <si>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</si>
  <si>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</si>
  <si>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</si>
  <si>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</si>
  <si>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</si>
  <si>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</si>
  <si>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</si>
  <si>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</si>
  <si>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</si>
  <si>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</si>
  <si>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</si>
  <si>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</si>
  <si>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</si>
  <si>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</si>
  <si>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</si>
  <si>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</si>
  <si>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</si>
  <si>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</si>
  <si>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</si>
  <si>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</si>
  <si>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</si>
  <si>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</si>
  <si>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</si>
  <si>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</si>
  <si>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</si>
  <si>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</si>
  <si>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</si>
  <si>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</si>
  <si>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</si>
  <si>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</si>
  <si>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</si>
  <si>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</si>
  <si>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</si>
  <si>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</si>
  <si>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</si>
  <si>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</si>
  <si>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</si>
  <si>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</si>
  <si>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</si>
  <si>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</si>
  <si>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</si>
  <si>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</si>
  <si>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</si>
  <si>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</si>
  <si>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</si>
  <si>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</si>
  <si>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</si>
  <si>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</si>
  <si>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</si>
  <si>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</si>
  <si>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</si>
  <si>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</si>
  <si>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</si>
  <si>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</si>
  <si>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</si>
  <si>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</si>
  <si>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</si>
  <si>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</si>
  <si>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</si>
  <si>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</si>
  <si>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</si>
  <si>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</si>
  <si>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</si>
  <si>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</si>
  <si>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</si>
  <si>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</si>
  <si>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</si>
  <si>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</si>
  <si>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</si>
  <si>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</si>
  <si>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</si>
  <si>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</si>
  <si>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</si>
  <si>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</si>
  <si>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</si>
  <si>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</si>
  <si>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</si>
  <si>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</si>
  <si>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</si>
  <si>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</si>
  <si>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</si>
  <si>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</si>
  <si>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</si>
  <si>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</si>
  <si>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</si>
  <si>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</si>
  <si>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</si>
  <si>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</si>
  <si>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</si>
  <si>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</si>
  <si>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</si>
  <si>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</si>
  <si>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</si>
  <si>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</si>
  <si>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</si>
  <si>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</si>
  <si>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</si>
  <si>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</si>
  <si>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</si>
  <si>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</si>
  <si>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</si>
  <si>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</si>
  <si>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</si>
  <si>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</si>
  <si>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</si>
  <si>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</si>
  <si>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</si>
  <si>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</si>
  <si>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</si>
  <si>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</si>
  <si>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</si>
  <si>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</si>
  <si>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</si>
  <si>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</si>
  <si>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</si>
  <si>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</si>
  <si>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</si>
  <si>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</si>
  <si>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</si>
  <si>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</si>
  <si>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</si>
  <si>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</si>
  <si>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</si>
  <si>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</si>
  <si>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</si>
  <si>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</si>
  <si>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</si>
  <si>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</si>
  <si>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</si>
  <si>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</si>
  <si>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</si>
  <si>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</si>
  <si>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</si>
  <si>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</si>
  <si>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</si>
  <si>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</si>
  <si>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</si>
  <si>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</si>
  <si>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</si>
  <si>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</si>
  <si>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</si>
  <si>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</si>
  <si>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</si>
  <si>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</si>
  <si>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</si>
  <si>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</si>
  <si>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</si>
  <si>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</si>
  <si>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</si>
  <si>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</si>
  <si>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</si>
  <si>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</si>
  <si>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</si>
  <si>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</si>
  <si>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</si>
  <si>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</si>
  <si>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</si>
  <si>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</si>
  <si>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</si>
  <si>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</si>
  <si>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</si>
  <si>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</si>
  <si>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</si>
  <si>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</si>
  <si>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</si>
  <si>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</si>
  <si>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</si>
  <si>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</si>
  <si>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</si>
  <si>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</si>
  <si>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</si>
  <si>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</si>
  <si>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</si>
  <si>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</si>
  <si>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</si>
  <si>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</si>
  <si>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</si>
  <si>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</si>
  <si>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</si>
  <si>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</si>
  <si>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</si>
  <si>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</si>
  <si>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</si>
  <si>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</si>
  <si>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</si>
  <si>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</si>
  <si>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</si>
  <si>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</si>
  <si>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</si>
  <si>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</si>
  <si>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</si>
  <si>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</si>
  <si>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</si>
  <si>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</si>
  <si>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</si>
  <si>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</si>
  <si>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</si>
  <si>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</si>
  <si>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</si>
  <si>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</si>
  <si>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</si>
  <si>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</si>
  <si>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</si>
  <si>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</si>
  <si>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</si>
  <si>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</si>
  <si>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</si>
  <si>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</si>
  <si>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</si>
  <si>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</si>
  <si>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</si>
  <si>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</si>
  <si>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</si>
  <si>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</si>
  <si>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</si>
  <si>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</si>
  <si>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</si>
  <si>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</si>
  <si>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</si>
  <si>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</si>
  <si>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</si>
  <si>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</si>
  <si>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</si>
  <si>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</si>
  <si>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</si>
  <si>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</si>
  <si>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</si>
  <si>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</si>
  <si>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</si>
  <si>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</si>
  <si>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</si>
  <si>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</si>
  <si>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</si>
  <si>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</si>
  <si>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</si>
  <si>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</si>
  <si>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</si>
  <si>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</si>
  <si>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</si>
  <si>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</si>
  <si>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</si>
  <si>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</si>
  <si>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</si>
  <si>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</si>
  <si>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</si>
  <si>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</si>
  <si>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</si>
  <si>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</si>
  <si>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</si>
  <si>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</si>
  <si>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</si>
  <si>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</si>
  <si>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</si>
  <si>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</si>
  <si>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</si>
  <si>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</si>
  <si>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</si>
  <si>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</si>
  <si>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</si>
  <si>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</si>
  <si>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</si>
  <si>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</si>
  <si>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</si>
  <si>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</si>
  <si>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</si>
  <si>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</si>
  <si>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</si>
  <si>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</si>
  <si>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</si>
  <si>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</si>
  <si>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</si>
  <si>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</si>
  <si>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</si>
  <si>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</si>
  <si>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</si>
  <si>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</si>
  <si>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</si>
  <si>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</si>
  <si>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</si>
  <si>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</si>
  <si>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</si>
  <si>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</si>
  <si>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</si>
  <si>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</si>
  <si>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</si>
  <si>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</si>
  <si>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</si>
  <si>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</si>
  <si>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</si>
  <si>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</si>
  <si>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</si>
  <si>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</si>
  <si>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</si>
  <si>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</si>
  <si>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</si>
  <si>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</si>
  <si>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</si>
  <si>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</si>
  <si>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</si>
  <si>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</si>
  <si>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</si>
  <si>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</si>
  <si>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</si>
  <si>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</si>
  <si>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</si>
  <si>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</si>
  <si>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</si>
  <si>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</si>
  <si>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</si>
  <si>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</si>
  <si>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</si>
  <si>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</si>
  <si>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</si>
  <si>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</si>
  <si>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</si>
  <si>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</si>
  <si>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</si>
  <si>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</si>
  <si>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</si>
  <si>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</si>
  <si>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</si>
  <si>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</si>
  <si>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</si>
  <si>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</si>
  <si>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</si>
  <si>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</si>
  <si>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</si>
  <si>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</si>
  <si>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</si>
  <si>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</si>
  <si>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</si>
  <si>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</si>
  <si>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</si>
  <si>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</si>
  <si>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</si>
  <si>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</si>
  <si>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</si>
  <si>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</si>
  <si>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</si>
  <si>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</si>
  <si>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</si>
  <si>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</si>
  <si>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</si>
  <si>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</si>
  <si>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</si>
  <si>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</si>
  <si>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</si>
  <si>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</si>
  <si>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</si>
  <si>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</si>
  <si>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</si>
  <si>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</si>
  <si>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</si>
  <si>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</si>
  <si>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</si>
  <si>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</si>
  <si>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</si>
  <si>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</si>
  <si>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</si>
  <si>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</si>
  <si>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</si>
  <si>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</si>
  <si>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</si>
  <si>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</si>
  <si>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</si>
  <si>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</si>
  <si>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</si>
  <si>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</si>
  <si>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</si>
  <si>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</si>
  <si>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</si>
  <si>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</si>
  <si>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</si>
  <si>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</si>
  <si>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</si>
  <si>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</si>
  <si>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</si>
  <si>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</si>
  <si>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</si>
  <si>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</si>
  <si>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</si>
  <si>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</si>
  <si>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</si>
  <si>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</si>
  <si>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</si>
  <si>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</si>
  <si>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</si>
  <si>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</si>
  <si>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</si>
  <si>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</si>
  <si>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</si>
  <si>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</si>
  <si>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</si>
  <si>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</si>
  <si>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</si>
  <si>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</si>
  <si>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</si>
  <si>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</si>
  <si>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</si>
  <si>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</si>
  <si>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</si>
  <si>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</si>
  <si>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</si>
  <si>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</si>
  <si>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</si>
  <si>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</si>
  <si>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</si>
  <si>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</si>
  <si>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</si>
  <si>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</si>
  <si>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</si>
  <si>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</si>
  <si>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</si>
  <si>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</si>
  <si>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</si>
  <si>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</si>
  <si>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</si>
  <si>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</si>
  <si>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</si>
  <si>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</si>
  <si>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</si>
  <si>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</si>
  <si>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</si>
  <si>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</si>
  <si>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</si>
  <si>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</si>
  <si>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</si>
  <si>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</si>
  <si>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</si>
  <si>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</si>
  <si>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</si>
  <si>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</si>
  <si>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</si>
  <si>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</si>
  <si>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</si>
  <si>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</si>
  <si>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</si>
  <si>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</si>
  <si>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</si>
  <si>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</si>
  <si>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</si>
  <si>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</si>
  <si>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</si>
  <si>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</si>
  <si>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</si>
  <si>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</si>
  <si>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</si>
  <si>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</si>
  <si>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</si>
  <si>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</si>
  <si>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</si>
  <si>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</si>
  <si>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</si>
  <si>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</si>
  <si>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</si>
  <si>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</si>
  <si>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</si>
  <si>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</si>
  <si>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</si>
  <si>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</si>
  <si>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</si>
  <si>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</si>
  <si>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</si>
  <si>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</si>
  <si>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</si>
  <si>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</si>
  <si>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</si>
  <si>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</si>
  <si>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</si>
  <si>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</si>
  <si>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</si>
  <si>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</si>
  <si>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</si>
  <si>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</si>
  <si>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</si>
  <si>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</si>
  <si>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</si>
  <si>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</si>
  <si>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</si>
  <si>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</si>
  <si>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</si>
  <si>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</si>
  <si>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</si>
  <si>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</si>
  <si>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</si>
  <si>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</si>
  <si>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</si>
  <si>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</si>
  <si>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</si>
  <si>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</si>
  <si>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</si>
  <si>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</si>
  <si>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</si>
  <si>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</si>
  <si>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</si>
  <si>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</si>
  <si>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</si>
  <si>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</si>
  <si>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</si>
  <si>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</si>
  <si>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</si>
  <si>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90 MIN</t>
  </si>
  <si>
    <t>PCM-20251127-00001359</t>
  </si>
  <si>
    <t xml:space="preserve"> R2</t>
  </si>
  <si>
    <t xml:space="preserve"> riy2993</t>
  </si>
  <si>
    <t xml:space="preserve">2025-11-27 14:56:23
</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</si>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</sst>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3" dataDxfId="152" headerRowBorderDxfId="150" tableBorderDxfId="151" totalsRowBorderDxfId="149">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 totalsRowShown="0" headerRowDxfId="27" dataDxfId="26" headerRowBorderDxfId="24" tableBorderDxfId="25">
  <autoFilter ref="A1:L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325.77099745370651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45988.719423379633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45988.719423379633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45988.719423379633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45988.719423379633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45988.719423379633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45988.719423379633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45988.719423379633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45988.719423379633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45988.719423379633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45988.719423379633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45988.719423379633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45988.719423379633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45988.719423379633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45988.719423379633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45988.719423379633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45988.719423379633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45988.719423379633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45988.719423379633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45988.719423379633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45988.719423379633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45988.719423379633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45988.719423379633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45988.719423379633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45988.719423379633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45988.719423379633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45988.719423379633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45988.719423379633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45988.719423379633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45988.719423379633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45988.719423379633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45988.719423379633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45988.719423379633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45988.719423379633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45988.719423379633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45988.719423379633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45988.719423379633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45988.719423379633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45988.719423379633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45988.719423379633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163.71958541667118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4.3320043981511844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49" t="str">
        <f>IFERROR(VLOOKUP(D5,DB!A:K,11,0),"")</f>
        <v>R2</v>
      </c>
      <c r="C5" s="18">
        <v>1</v>
      </c>
      <c r="D5" s="18" t="s">
        <v>25344</v>
      </c>
      <c r="E5" s="99" t="s">
        <v>39021</v>
      </c>
      <c r="F5" s="100"/>
      <c r="G5" s="101">
        <f ca="1">IFERROR(NOW()-F5,"-")</f>
        <v>45988.719423379633</v>
      </c>
      <c r="H5" s="100">
        <v>45988.711018518516</v>
      </c>
      <c r="I5" s="149" t="str">
        <f>IFERROR(VLOOKUP(D5,DB!A:F,6,0),"")</f>
        <v>Generator-SG</v>
      </c>
      <c r="J5" s="149" t="str">
        <f>IFERROR(VLOOKUP(D5,DB!A:G,7,0),"")</f>
        <v>In progress</v>
      </c>
      <c r="K5" s="19" t="s">
        <v>39108</v>
      </c>
      <c r="L5" s="149"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
        <v>39110</v>
      </c>
      <c r="C6" s="18">
        <v>1</v>
      </c>
      <c r="D6" s="18" t="s">
        <v>39111</v>
      </c>
      <c r="E6" s="99" t="s">
        <v>39021</v>
      </c>
      <c r="F6" s="100">
        <v>45988.640810185185</v>
      </c>
      <c r="G6" s="101">
        <f ca="1">IFERROR(NOW()-F6,"-")</f>
        <v>7.8613194447825663E-2</v>
      </c>
      <c r="H6" s="146" t="s">
        <v>39112</v>
      </c>
      <c r="I6" s="18" t="s">
        <v>39113</v>
      </c>
      <c r="J6" s="18" t="s">
        <v>39114</v>
      </c>
      <c r="K6" s="19" t="s">
        <v>39115</v>
      </c>
      <c r="L6" s="18" t="s">
        <v>39116</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45988.719423379633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45988.719423379633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45988.719423379633</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45988.719423379633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45988.719423379633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45988.719423379633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45988.719423379633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45988.719423379633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45988.719423379633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45988.719423379633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45988.719423379633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45988.719423379633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45988.719423379633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45988.719423379633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45988.719423379633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45988.719423379633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45988.719423379633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45988.719423379633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45988.719423379633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45988.719423379633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45988.719423379633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45988.719423379633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45988.719423379633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45988.719423379633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45988.719423379633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45988.719423379633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45988.719423379633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45988.719423379633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45988.719423379633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45988.719423379633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45988.719423379633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45988.719423379633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45988.719423379633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45988.719423379633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45988.719423379633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45988.719423379633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45988.719423379633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45988.719423379633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45988.719423379633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45988.719423379633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45988.719423379633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45988.719423379633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45988.719423379633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45988.719423379633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45988.719423379633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45988.719423379633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45988.719423379633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45988.719423379633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45988.719423379633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45988.719423379633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45988.719423379633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45988.719423379633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45988.719423379633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45988.719423379633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45988.719423379633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45988.719423379633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45988.719423379633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45988.719423379633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45988.719423379633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45988.719423379633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45988.719423379633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45988.719423379633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45988.719423379633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45988.719423379633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45988.719423379633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45988.719423379633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45988.719423379633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45988.719423379633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45988.719423379633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45988.719423379633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45988.719423379633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45988.719423379633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45988.719423379633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45988.719423379633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45988.719423379633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45988.719423379633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45988.719423379633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45988.719423379633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45988.719423379633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45988.719423379633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45988.719423379633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45988.719423379633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45988.719423379633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45988.719423379633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45988.719423379633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45988.719423379633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45988.719423379633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45988.719423379633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45988.719423379633</v>
      </c>
      <c r="H3" s="22"/>
      <c r="I3" s="19" t="str">
        <f>IFERROR(VLOOKUP(D3,DB!A:F,6,0),"")</f>
        <v/>
      </c>
      <c r="J3" s="18" t="str">
        <f>IFERROR(VLOOKUP(D3,DB!A:G,7,0),"")</f>
        <v/>
      </c>
      <c r="K3" s="42"/>
      <c r="L3" s="23" t="str">
        <f>IFERROR(VLOOKUP(D3,DB!A:I,9,0),"")</f>
        <v/>
      </c>
    </row>
    <row r="4" spans="1:13" ht="15" customHeight="1">
      <c r="A4" s="19"/>
      <c r="B4" s="58" t="str">
        <f>IFERROR(VLOOKUP(D4,DB!A:K,11,0),"")</f>
        <v/>
      </c>
      <c r="C4" s="18"/>
      <c r="D4" s="147"/>
      <c r="E4" s="18"/>
      <c r="F4" s="20"/>
      <c r="G4" s="21">
        <f t="shared" ca="1" si="0"/>
        <v>45988.719423379633</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45988.719423379633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45988.719423379633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45988.719423379633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45988.719423379633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45988.719423379633</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45988.719423379633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45988.719423379633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45988.719423379633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45988.719423379633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45988.719423379633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45988.719423379633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45988.719423379633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45988.719423379633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45988.719423379633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45988.719423379633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45988.719423379633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45988.719423379633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45988.719423379633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45988.719423379633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45988.719423379633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45988.719423379633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45988.719423379633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45988.719423379633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45988.719423379633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45988.719423379633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45988.719423379633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45988.719423379633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45988.719423379633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45988.719423379633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45988.719423379633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45988.719423379633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45988.719423379633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45988.719423379633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45988.719423379633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45988.719423379633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45988.719423379633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45988.719423379633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45988.719423379633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45988.719423379633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45988.719423379633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45988.719423379633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45988.719423379633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45988.719423379633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45988.719423379633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45988.719423379633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45988.719423379633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45988.719423379633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45988.719423379633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45988.719423379633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45988.719423379633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45988.719423379633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45988.719423379633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45988.719423379633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45988.719423379633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45988.719423379633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45988.719423379633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45988.719423379633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45988.719423379633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45988.719423379633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45988.719423379633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45988.719423379633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45988.719423379633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45988.719423379633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45988.719423379633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45988.719423379633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45988.719423379633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45988.719423379633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45988.719423379633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45988.719423379633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45988.719423379633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45988.719423379633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45988.719423379633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45988.719423379633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45988.719423379633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45988.719423379633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45988.719423379633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45988.719423379633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45988.719423379633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45988.719423379633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45988.719423379633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45988.719423379633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45988.719423379633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45988.719423379633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45988.719423379633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45988.719423379633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45988.719423379633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45988.719423379633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45988.719423379633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45988.719423379633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45988.719423379633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45988.719423379633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45988.719423379633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45988.719423379633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45988.719423379633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45988.719423379633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45988.719423379633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45988.719423379633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45988.719423379633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45988.719423379633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45988.719423379633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45988.719423379633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45988.719423379633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45988.719423379633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45988.719423379633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45988.719423379633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45988.719423379633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45988.719423379633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45988.719423379633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45988.719423379633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45988.719423379633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45988.719423379633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45988.719423379633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45988.719423379633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45988.719423379633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45988.719423379633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45988.719423379633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45988.719423379633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45988.719423379633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45988.719423379633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45988.719423379633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45988.719423379633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45988.719423379633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45988.719423379633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45988.719423379633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45988.719423379633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45988.719423379633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45988.719423379633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45988.719423379633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45988.719423379633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45988.719423379633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45988.719423379633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45988.719423379633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45988.719423379633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45988.719423379633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45988.719423379633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45988.719423379633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45988.719423379633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45988.719423379633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45988.719423379633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45988.719423379633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45988.719423379633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45988.719423379633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45988.719423379633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45988.719423379633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45988.719423379633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45988.719423379633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45988.719423379633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45988.719423379633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45988.719423379633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45988.719423379633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45988.719423379633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45988.719423379633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45988.719423379633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45988.719423379633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45988.719423379633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45988.719423379633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45988.719423379633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45988.719423379633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45988.719423379633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45988.719423379633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45988.719423379633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45988.719423379633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45988.719423379633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45988.719423379633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45988.719423379633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45988.719423379633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45988.719423379633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45988.719423379633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45988.719423379633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45988.719423379633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45988.719423379633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45988.719423379633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45988.719423379633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45988.719423379633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45988.719423379633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45988.719423379633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45988.719423379633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45988.719423379633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45988.719423379633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45988.719423379633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45988.719423379633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45988.719423379633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45988.719423379633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45988.719423379633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45988.719423379633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45988.719423379633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45988.719423379633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45988.719423379633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45988.719423379633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45988.719423379633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45988.719423379633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45988.719423379633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45988.719423379633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45988.719423379633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45988.719423379633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45988.719423379633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45988.719423379633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45988.719423379633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45988.719423379633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45988.719423379633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45988.719423379633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45988.719423379633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45988.719423379633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45988.719423379633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45988.719423379633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45988.719423379633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45988.719423379633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45988.719423379633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45988.719423379633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45988.719423379633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45988.719423379633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45988.719423379633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45988.719423379633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45988.719423379633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45988.719423379633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45988.719423379633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45988.719423379633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45988.719423379633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45988.719423379633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45988.719423379633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45988.719423379633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45988.719423379633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45988.719423379633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45988.719423379633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45988.719423379633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45988.719423379633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45988.719423379633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45988.719423379633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45988.719423379633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45988.719423379633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45988.719423379633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45988.719423379633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45988.719423379633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45988.719423379633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45988.719423379633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45988.719423379633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45988.719423379633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45988.719423379633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45988.719423379633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45988.719423379633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45988.719423379633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45988.719423379633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45988.719423379633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45988.719423379633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45988.719423379633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45988.719423379633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45988.719423379633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45988.719423379633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45988.719423379633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45988.719423379633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45988.719423379633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45988.719423379633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45988.719423379633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45988.719423379633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45988.719423379633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45988.719423379633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45988.719423379633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45988.719423379633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45988.719423379633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45988.719423379633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45988.719423379633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45988.719423379633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45988.719423379633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45988.719423379633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45988.719423379633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45988.719423379633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45988.719423379633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45988.719423379633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45988.719423379633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45988.719423379633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45988.719423379633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45988.719423379633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45988.719423379633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45988.719423379633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45988.719423379633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45988.719423379633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45988.719423379633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45988.719423379633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45988.719423379633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45988.719423379633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45988.719423379633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45988.719423379633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45988.719423379633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45988.719423379633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45988.719423379633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45988.719423379633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45988.719423379633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45988.719423379633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45988.719423379633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45988.719423379633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45988.719423379633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45988.719423379633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45988.719423379633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45988.719423379633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45988.719423379633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45988.719423379633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45988.719423379633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45988.719423379633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45988.719423379633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45988.719423379633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45988.719423379633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45988.719423379633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45988.719423379633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45988.719423379633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45988.719423379633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45988.719423379633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45988.719423379633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45988.719423379633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45988.719423379633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45988.719423379633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45988.719423379633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45988.719423379633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45988.719423379633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45988.719423379633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45988.719423379633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45988.719423379633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45988.719423379633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45988.719423379633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45988.719423379633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45988.719423379633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45988.719423379633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45988.719423379633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45988.719423379633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45988.719423379633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45988.719423379633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45988.719423379633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45988.719423379633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45988.719423379633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45988.719423379633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45988.719423379633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45988.719423379633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45988.719423379633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45988.719423379633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45988.719423379633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45988.719423379633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45988.719423379633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45988.719423379633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45988.719423379633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45988.719423379633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45988.719423379633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45988.719423379633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45988.719423379633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45988.719423379633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45988.719423379633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45988.719423379633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45988.719423379633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45988.719423379633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45988.719423379633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45988.719423379633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45988.719423379633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45988.719423379633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45988.719423379633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45988.719423379633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45988.719423379633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45988.719423379633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45988.719423379633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45988.719423379633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45988.719423379633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45988.719423379633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45988.719423379633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45988.719423379633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45988.719423379633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45988.719423379633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45988.719423379633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45988.719423379633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45988.719423379633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45988.719423379633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45988.719423379633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45988.719423379633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45988.719423379633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45988.719423379633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45988.719423379633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45988.719423379633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45988.719423379633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45988.719423379633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45988.719423379633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45988.719423379633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45988.719423379633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45988.719423379633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45988.719423379633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45988.719423379633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45988.719423379633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45988.719423379633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45988.719423379633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45988.719423379633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45988.719423379633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45988.719423379633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45988.719423379633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45988.719423379633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45988.719423379633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45988.719423379633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45988.719423379633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45988.719423379633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45988.719423379633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45988.719423379633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45988.719423379633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45988.719423379633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45988.719423379633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45988.719423379633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45988.719423379633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45988.719423379633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45988.719423379633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45988.719423379633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45988.719423379633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45988.719423379633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45988.719423379633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45988.719423379633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45988.719423379633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45988.719423379633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45988.719423379633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45988.719423379633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45988.719423379633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45988.719423379633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45988.719423379633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45988.719423379633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45988.719423379633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45988.719423379633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45988.719423379633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45988.719423379633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45988.719423379633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45988.719423379633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45988.719423379633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45988.719423379633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45988.719423379633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45988.719423379633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45988.719423379633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45988.719423379633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45988.719423379633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45988.719423379633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45988.719423379633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45988.719423379633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45988.719423379633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45988.719423379633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45988.719423379633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45988.719423379633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45988.719423379633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45988.719423379633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45988.719423379633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45988.719423379633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45988.719423379633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45988.719423379633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45988.719423379633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45988.719423379633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45988.719423379633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45988.719423379633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45988.719423379633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45988.719423379633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45988.719423379633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45988.719423379633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45988.719423379633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45988.719423379633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45988.719423379633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45988.719423379633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45988.719423379633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45988.719423379633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45988.719423379633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45988.719423379633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45988.719423379633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45988.719423379633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45988.719423379633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45988.719423379633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45988.719423379633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45988.719423379633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45988.719423379633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45988.719423379633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45988.719423379633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45988.719423379633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45988.719423379633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45988.719423379633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45988.719423379633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45988.719423379633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45988.719423379633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45988.719423379633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45988.719423379633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45988.719423379633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45988.719423379633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45988.719423379633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45988.719423379633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45988.719423379633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45988.719423379633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45988.719423379633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45988.719423379633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45988.719423379633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45988.719423379633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45988.719423379633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45988.719423379633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45988.719423379633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45988.719423379633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45988.719423379633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45988.719423379633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45988.719423379633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45988.719423379633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45988.719423379633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45988.719423379633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45988.719423379633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45988.719423379633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45988.719423379633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45988.719423379633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45988.719423379633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45988.719423379633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45988.719423379633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45988.719423379633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45988.719423379633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45988.719423379633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45988.719423379633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45988.719423379633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45988.719423379633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45988.719423379633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45988.719423379633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45988.719423379633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45988.719423379633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45988.719423379633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45988.719423379633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45988.719423379633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45988.719423379633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45988.719423379633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45988.719423379633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45988.719423379633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45988.719423379633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45988.719423379633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45988.719423379633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45988.719423379633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45988.719423379633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45988.719423379633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45988.719423379633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45988.719423379633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45988.719423379633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45988.719423379633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45988.719423379633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45988.719423379633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45988.719423379633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45988.719423379633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45988.719423379633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45988.719423379633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45988.719423379633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45988.719423379633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45988.719423379633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45988.719423379633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45988.719423379633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45988.719423379633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45988.719423379633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45988.719423379633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45988.719423379633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45988.719423379633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45988.719423379633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45988.719423379633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45988.719423379633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45988.719423379633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45988.719423379633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45988.719423379633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45988.719423379633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45988.719423379633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45988.719423379633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45988.719423379633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45988.719423379633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45988.719423379633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45988.719423379633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45988.719423379633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45988.719423379633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45988.719423379633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45988.719423379633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45988.719423379633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45988.719423379633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45988.719423379633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45988.719423379633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45988.719423379633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45988.719423379633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45988.719423379633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45988.719423379633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45988.719423379633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45988.719423379633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45988.719423379633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45988.719423379633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45988.719423379633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45988.719423379633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45988.719423379633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45988.719423379633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45988.719423379633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45988.719423379633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45988.719423379633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45988.719423379633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45988.719423379633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45988.719423379633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45988.719423379633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45988.719423379633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45988.719423379633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45988.719423379633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45988.719423379633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45988.719423379633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45988.719423379633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45988.719423379633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45988.719423379633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45988.719423379633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45988.719423379633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45988.719423379633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45988.719423379633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45988.719423379633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45988.719423379633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45988.719423379633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45988.719423379633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45988.719423379633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45988.719423379633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45988.719423379633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45988.719423379633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45988.719423379633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45988.719423379633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45988.719423379633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45988.719423379633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45988.719423379633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45988.719423379633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45988.719423379633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45988.719423379633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45988.719423379633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45988.719423379633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45988.719423379633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45988.719423379633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45988.719423379633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45988.719423379633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45988.719423379633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45988.719423379633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45988.719423379633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45988.719423379633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45988.719423379633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45988.719423379633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45988.719423379633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45988.719423379633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45988.719423379633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45988.719423379633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45988.719423379633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45988.719423379633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45988.719423379633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45988.719423379633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45988.719423379633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45988.719423379633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45988.719423379633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45988.719423379633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45988.719423379633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45988.719423379633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45988.719423379633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45988.719423379633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45988.719423379633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45988.719423379633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45988.719423379633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45988.719423379633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45988.719423379633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45988.719423379633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45988.719423379633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45988.719423379633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45988.719423379633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45988.719423379633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45988.719423379633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45988.719423379633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45988.719423379633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45988.719423379633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45988.719423379633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45988.719423379633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45988.719423379633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45988.719423379633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45988.719423379633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45988.719423379633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45988.719423379633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45988.719423379633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45988.719423379633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45988.719423379633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45988.719423379633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45988.719423379633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45988.719423379633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45988.719423379633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45988.719423379633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45988.719423379633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45988.719423379633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45988.719423379633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45988.719423379633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45988.719423379633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45988.719423379633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45988.719423379633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45988.719423379633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45988.719423379633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45988.719423379633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45988.719423379633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45988.719423379633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45988.719423379633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45988.719423379633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45988.719423379633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45988.719423379633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45988.719423379633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45988.719423379633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45988.719423379633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45988.719423379633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45988.719423379633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45988.719423379633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45988.719423379633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45988.719423379633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45988.719423379633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45988.719423379633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45988.719423379633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45988.719423379633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45988.719423379633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45988.719423379633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45988.719423379633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45988.719423379633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45988.719423379633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45988.719423379633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45988.719423379633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45988.719423379633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45988.719423379633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45988.719423379633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45988.719423379633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45988.719423379633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45988.719423379633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45988.719423379633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45988.719423379633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45988.719423379633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45988.719423379633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45988.719423379633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45988.719423379633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45988.719423379633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45988.719423379633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45988.719423379633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45988.719423379633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45988.719423379633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45988.719423379633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45988.719423379633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45988.719423379633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45988.719423379633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45988.719423379633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45988.719423379633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45988.719423379633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45988.719423379633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45988.719423379633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45988.719423379633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45988.719423379633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45988.719423379633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45988.719423379633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45988.719423379633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45988.719423379633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45988.719423379633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45988.719423379633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45988.719423379633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45988.719423379633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45988.719423379633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45988.719423379633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45988.719423379633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45988.719423379633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45988.719423379633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45988.719423379633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45988.719423379633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45988.719423379633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45988.719423379633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45988.719423379633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45988.719423379633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45988.719423379633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45988.719423379633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45988.719423379633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45988.719423379633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45988.719423379633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45988.719423379633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45988.719423379633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45988.719423379633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45988.719423379633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45988.719423379633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45988.719423379633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45988.719423379633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45988.719423379633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45988.719423379633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45988.719423379633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45988.719423379633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45988.719423379633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45988.719423379633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45988.719423379633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45988.719423379633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45988.719423379633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45988.719423379633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45988.719423379633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45988.719423379633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45988.719423379633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45988.719423379633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45988.719423379633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45988.719423379633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45988.719423379633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45988.719423379633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45988.719423379633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45988.719423379633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45988.719423379633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45988.719423379633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45988.719423379633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45988.719423379633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45988.719423379633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45988.719423379633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45988.719423379633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45988.719423379633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45988.719423379633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45988.719423379633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45988.719423379633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45988.719423379633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45988.719423379633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45988.719423379633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45988.719423379633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45988.719423379633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45988.719423379633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45988.719423379633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45988.719423379633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45988.719423379633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45988.719423379633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45988.719423379633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45988.719423379633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45988.719423379633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45988.719423379633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45988.719423379633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45988.719423379633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45988.719423379633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45988.719423379633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45988.719423379633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45988.719423379633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45988.719423379633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45988.719423379633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45988.719423379633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45988.719423379633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45988.719423379633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45988.719423379633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45988.719423379633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45988.719423379633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45988.719423379633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45988.719423379633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45988.719423379633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45988.719423379633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45988.719423379633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45988.719423379633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45988.719423379633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45988.719423379633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45988.719423379633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45988.719423379633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45988.719423379633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45988.719423379633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45988.719423379633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45988.719423379633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45988.719423379633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45988.719423379633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45988.719423379633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45988.719423379633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45988.719423379633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45988.719423379633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45988.719423379633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45988.719423379633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45988.719423379633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45988.719423379633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45988.719423379633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45988.719423379633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45988.719423379633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45988.719423379633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45988.719423379633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45988.719423379633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45988.719423379633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45988.719423379633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45988.719423379633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45988.719423379633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45988.719423379633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45988.719423379633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45988.719423379633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45988.719423379633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45988.719423379633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45988.719423379633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45988.719423379633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45988.719423379633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45988.719423379633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45988.719423379633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45988.719423379633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45988.719423379633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45988.719423379633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45988.719423379633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45988.719423379633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45988.719423379633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45988.719423379633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45988.719423379633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45988.719423379633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45988.719423379633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45988.719423379633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45988.719423379633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45988.719423379633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45988.719423379633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45988.719423379633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45988.719423379633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45988.719423379633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45988.719423379633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45988.719423379633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45988.719423379633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45988.719423379633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45988.719423379633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45988.719423379633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45988.719423379633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45988.719423379633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45988.719423379633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45988.719423379633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45988.719423379633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45988.719423379633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45988.719423379633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45988.719423379633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45988.719423379633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45988.719423379633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45988.719423379633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45988.719423379633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45988.719423379633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45988.719423379633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45988.719423379633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45988.719423379633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45988.719423379633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45988.719423379633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45988.719423379633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45988.719423379633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45988.719423379633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45988.719423379633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45988.719423379633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45988.719423379633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45988.719423379633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45988.719423379633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45988.719423379633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45988.719423379633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45988.719423379633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45988.719423379633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45988.719423379633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45988.719423379633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45988.719423379633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45988.719423379633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45988.719423379633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45988.719423379633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45988.719423379633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45988.719423379633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45988.719423379633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45988.719423379633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45988.719423379633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45988.719423379633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45988.719423379633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45988.719423379633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45988.719423379633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45988.719423379633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45988.719423379633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45988.719423379633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45988.719423379633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45988.719423379633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45988.719423379633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45988.719423379633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45988.719423379633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45988.719423379633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45988.719423379633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45988.719423379633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45988.719423379633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45988.719423379633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45988.719423379633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45988.719423379633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45988.719423379633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285.23870578703645</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12" ca="1" si="0">IFERROR(NOW()-F3,"")</f>
        <v>45988.719423379633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45988.719423379633</v>
      </c>
      <c r="H4" s="92"/>
      <c r="I4" s="110" t="str">
        <f>IFERROR(VLOOKUP(D4,DB!A:F,6,0),"")</f>
        <v/>
      </c>
      <c r="J4" s="110" t="str">
        <f>IFERROR(VLOOKUP(D4,DB!A:G,7,0),"")</f>
        <v/>
      </c>
      <c r="K4" s="94"/>
      <c r="L4" s="88" t="str">
        <f>IFERROR(VLOOKUP(D4,DB!A:I,9,0),"")</f>
        <v/>
      </c>
    </row>
    <row r="5" spans="1:16" ht="15" customHeight="1">
      <c r="A5" s="110"/>
      <c r="B5" s="110" t="str">
        <f>IFERROR(VLOOKUP(D5,DB!A:K,11,0),"")</f>
        <v/>
      </c>
      <c r="C5" s="90"/>
      <c r="D5" s="148"/>
      <c r="E5" s="91"/>
      <c r="F5" s="92"/>
      <c r="G5" s="93">
        <f t="shared" ca="1" si="0"/>
        <v>45988.719423379633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45988.719423379633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45988.719423379633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45988.719423379633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45988.719423379633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45988.719423379633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45988.719423379633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45988.719423379633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45988.719423379633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45988.719423379633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45988.719423379633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45988.719423379633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45988.719423379633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45988.719423379633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45988.719423379633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45988.719423379633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45988.719423379633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45988.719423379633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45988.719423379633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45988.719423379633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45988.719423379633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45988.719423379633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45988.719423379633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45988.719423379633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45988.719423379633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45988.719423379633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45988.719423379633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45988.719423379633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45988.719423379633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45988.719423379633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45988.719423379633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45988.719423379633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45988.719423379633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45988.719423379633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45988.719423379633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45988.719423379633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45988.719423379633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45988.719423379633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45988.719423379633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45988.719423379633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45988.719423379633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45988.719423379633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45988.719423379633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45988.719423379633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45988.719423379633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45988.719423379633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45988.719423379633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45988.719423379633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45988.719423379633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45988.719423379633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45988.719423379633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45988.719423379633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45988.719423379633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45988.719423379633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45988.719423379633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45988.719423379633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45988.719423379633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45988.719423379633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45988.719423379633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45988.719423379633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45988.719423379633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45988.719423379633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45988.719423379633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45988.719423379633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45988.719423379633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45988.719423379633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45988.719423379633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45988.719423379633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45988.719423379633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45988.719423379633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45988.719423379633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45988.719423379633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45988.719423379633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45988.719423379633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45988.719423379633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45988.719423379633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45988.719423379633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45988.719423379633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45988.719423379633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45988.719423379633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45988.719423379633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45988.719423379633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45988.719423379633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45988.719423379633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45988.719423379633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45988.719423379633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45988.719423379633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45988.719423379633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45988.719423379633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45988.719423379633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45988.719423379633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45988.719423379633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45988.719423379633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45988.719423379633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45988.719423379633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45988.719423379633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45988.719423379633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45988.719423379633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45988.719423379633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45988.719423379633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45988.719423379633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45988.719423379633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45988.719423379633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45988.719423379633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45988.719423379633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45988.719423379633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45988.719423379633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45988.719423379633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45988.719423379633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45988.719423379633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45988.719423379633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45988.719423379633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45988.719423379633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45988.719423379633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45988.719423379633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45988.719423379633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45988.719423379633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45988.719423379633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45988.719423379633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45988.719423379633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45988.719423379633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45988.719423379633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45988.719423379633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45988.719423379633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45988.719423379633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45988.719423379633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45988.719423379633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45988.719423379633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45988.719423379633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45988.719423379633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45988.719423379633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45988.719423379633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45988.719423379633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45988.719423379633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45988.719423379633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45988.719423379633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45988.719423379633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45988.719423379633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45988.719423379633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45988.719423379633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45988.719423379633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45988.719423379633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45988.719423379633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45988.719423379633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45988.719423379633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45988.719423379633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45988.719423379633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45988.719423379633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45988.719423379633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45988.719423379633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45988.719423379633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45988.719423379633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45988.719423379633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45988.719423379633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45988.719423379633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45988.719423379633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45988.719423379633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45988.719423379633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45988.719423379633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45988.719423379633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45988.719423379633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45988.719423379633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45988.719423379633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45988.719423379633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45988.719423379633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45988.719423379633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45988.719423379633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45988.719423379633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45988.719423379633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45988.719423379633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45988.719423379633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45988.719423379633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45988.719423379633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45988.719423379633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45988.719423379633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45988.719423379633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45988.719423379633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45988.719423379633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45988.719423379633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45988.719423379633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45988.719423379633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45988.719423379633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45988.719423379633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45988.719423379633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45988.719423379633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45988.719423379633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45988.719423379633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45988.719423379633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45988.719423379633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45988.719423379633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45988.719423379633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45988.719423379633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45988.719423379633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45988.719423379633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45988.719423379633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45988.719423379633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45988.719423379633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45988.719423379633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45988.719423379633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45988.719423379633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45988.719423379633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45988.719423379633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45988.719423379633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45988.719423379633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45988.719423379633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45988.719423379633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45988.719423379633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45988.719423379633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45988.719423379633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45988.719423379633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45988.719423379633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45988.719423379633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45988.719423379633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45988.719423379633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45988.719423379633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45988.719423379633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45988.719423379633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45988.719423379633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45988.719423379633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45988.719423379633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45988.719423379633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45988.719423379633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45988.719423379633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45988.719423379633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45988.719423379633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45988.719423379633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45988.719423379633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45988.719423379633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45988.719423379633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45988.719423379633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45988.719423379633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45988.719423379633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45988.719423379633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45988.719423379633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45988.719423379633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45988.719423379633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45988.719423379633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45988.719423379633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45988.719423379633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45988.719423379633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45988.719423379633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45988.719423379633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45988.719423379633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45988.719423379633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45988.719423379633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45988.719423379633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45988.719423379633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45988.719423379633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45988.719423379633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45988.719423379633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45988.719423379633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45988.719423379633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45988.719423379633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45988.719423379633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45988.719423379633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45988.719423379633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45988.719423379633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45988.719423379633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45988.719423379633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45988.719423379633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45988.719423379633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45988.719423379633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45988.719423379633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45988.719423379633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45988.719423379633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45988.719423379633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45988.719423379633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45988.719423379633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45988.719423379633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45988.719423379633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45988.719423379633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45988.719423379633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45988.719423379633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45988.719423379633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45988.719423379633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45988.719423379633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45988.719423379633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45988.719423379633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45988.719423379633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45988.719423379633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45988.719423379633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45988.719423379633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45988.719423379633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45988.719423379633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45988.719423379633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45988.719423379633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45988.719423379633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45988.719423379633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45988.719423379633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45988.719423379633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45988.719423379633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45988.719423379633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45988.719423379633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45988.719423379633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45988.719423379633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45988.719423379633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45988.719423379633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45988.719423379633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45988.719423379633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45988.719423379633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45988.719423379633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45988.719423379633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45988.719423379633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45988.719423379633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45988.719423379633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45988.719423379633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45988.719423379633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45988.719423379633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45988.719423379633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45988.719423379633</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96.887363194444333</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62.530546064816008</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40.05831226852024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7.3461247685190756</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20" ca="1" si="2">IFERROR(NOW()-F6,"")</f>
        <v>45988.719423379633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45988.719423379633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45988.719423379633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45988.719423379633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45988.719423379633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45988.719423379633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45988.719423379633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45988.719423379633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45988.719423379633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45988.719423379633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45988.719423379633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45988.719423379633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45988.719423379633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45988.719423379633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45988.719423379633</v>
      </c>
      <c r="H20" s="38"/>
      <c r="I20" s="37" t="str">
        <f>IFERROR(VLOOKUP(D20,DB!A:F,6,0),"")</f>
        <v/>
      </c>
      <c r="J20" s="37" t="str">
        <f>IFERROR(VLOOKUP(D20,DB!A:G,7,0),"")</f>
        <v/>
      </c>
      <c r="K20" s="37"/>
      <c r="L20" s="37" t="str">
        <f>IFERROR(VLOOKUP(D20,DB!A:I,9,0),"")</f>
        <v/>
      </c>
    </row>
  </sheetData>
  <dataValidations count="2">
    <dataValidation allowBlank="1" showInputMessage="1" showErrorMessage="1" sqref="E1" xr:uid="{920C6338-E771-4DAE-8C89-92A9093EA4DE}"/>
    <dataValidation type="list" allowBlank="1" showInputMessage="1" showErrorMessage="1" sqref="E2:E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52"/>
      <c r="F2"/>
      <c r="G2" s="72">
        <f ca="1">IFERROR(NOW()-F2,"-")</f>
        <v>45988.719423379633</v>
      </c>
      <c r="H2" s="153">
        <v>45988.686666666668</v>
      </c>
      <c r="I2" s="124" t="str">
        <f>IFERROR(VLOOKUP(D2,DB!A:F,6,0),"")</f>
        <v>Generator-SG</v>
      </c>
      <c r="J2" s="150" t="str">
        <f>IFERROR(VLOOKUP(D2,DB!A:G,7,0),"")</f>
        <v>Dead</v>
      </c>
      <c r="K2" s="127" t="s">
        <v>39128</v>
      </c>
      <c r="L2" s="151" t="str">
        <f>IFERROR(VLOOKUP(D2,DB!A:I,9,0),"")</f>
        <v>Latis</v>
      </c>
    </row>
    <row r="3" spans="1:16382" ht="31.5" customHeight="1">
      <c r="A3" s="123"/>
      <c r="B3" s="124" t="str">
        <f>IFERROR(VLOOKUP(D3,DB!A:K,11,0),"")</f>
        <v/>
      </c>
      <c r="C3" s="125"/>
      <c r="D3" s="124"/>
      <c r="E3" s="124"/>
      <c r="F3" s="126"/>
      <c r="G3" s="72">
        <f ca="1">IFERROR(NOW()-F3,"-")</f>
        <v>45988.719423379633</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45988.719423379633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45988.719423379633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45988.719423379633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45988.719423379633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45988.719423379633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45988.719423379633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45988.719423379633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45988.719423379633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45988.719423379633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45988.719423379633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45988.719423379633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45988.719423379633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45988.719423379633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45988.719423379633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45988.719423379633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45988.719423379633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45988.719423379633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45988.719423379633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45988.719423379633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45988.719423379633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45988.719423379633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45988.719423379633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45988.719423379633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45988.719423379633</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